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H:\COPEG\GESTÃO DE RISCOS\"/>
    </mc:Choice>
  </mc:AlternateContent>
  <bookViews>
    <workbookView xWindow="0" yWindow="0" windowWidth="28800" windowHeight="12345" tabRatio="815"/>
  </bookViews>
  <sheets>
    <sheet name="Facilitadores" sheetId="35" r:id="rId1"/>
    <sheet name="Instruções" sheetId="34" r:id="rId2"/>
    <sheet name="Mapa de Riscos" sheetId="26" r:id="rId3"/>
    <sheet name="Cálculo do Risco" sheetId="21" r:id="rId4"/>
    <sheet name="Resposta ao Risco" sheetId="27" r:id="rId5"/>
    <sheet name="Acompanhamento" sheetId="36" r:id="rId6"/>
    <sheet name="Plan1" sheetId="33" state="hidden" r:id="rId7"/>
    <sheet name="Sobre" sheetId="31" state="hidden" r:id="rId8"/>
    <sheet name="MapXConst.Controles" sheetId="8" state="hidden" r:id="rId9"/>
  </sheets>
  <definedNames>
    <definedName name="Status">'Resposta ao Risco'!$P$12:$P$14</definedName>
    <definedName name="tipo_de_Risco___Lista_Suspensa">'Mapa de Riscos'!$C$45:$C$47</definedName>
    <definedName name="Z_2DBB1777_3400_47E9_BA4F_DF33B1E9CB70_.wvu.Cols" localSheetId="2" hidden="1">'Mapa de Riscos'!#REF!</definedName>
    <definedName name="Z_2DBB1777_3400_47E9_BA4F_DF33B1E9CB70_.wvu.Rows" localSheetId="2" hidden="1">'Mapa de Riscos'!#REF!</definedName>
  </definedNames>
  <calcPr calcId="162913"/>
  <customWorkbookViews>
    <customWorkbookView name="33921040604 - Modo de exibição pessoal" guid="{1B4AE936-FA30-4AED-ABA3-0D66802EE8C5}" mergeInterval="0" personalView="1" maximized="1" xWindow="1" yWindow="1" windowWidth="1596" windowHeight="670" tabRatio="768" activeSheetId="12"/>
    <customWorkbookView name="23845805153 - Modo de exibição pessoal" guid="{2DBB1777-3400-47E9-BA4F-DF33B1E9CB70}" mergeInterval="0" personalView="1" maximized="1" xWindow="1" yWindow="1" windowWidth="1596" windowHeight="670" tabRatio="768" activeSheetId="4"/>
  </customWorkbookViews>
</workbook>
</file>

<file path=xl/calcChain.xml><?xml version="1.0" encoding="utf-8"?>
<calcChain xmlns="http://schemas.openxmlformats.org/spreadsheetml/2006/main">
  <c r="D22" i="27" l="1"/>
  <c r="D19" i="27"/>
  <c r="B15" i="36" l="1"/>
  <c r="C15" i="36"/>
  <c r="D15" i="36"/>
  <c r="B18" i="36"/>
  <c r="C18" i="36"/>
  <c r="D18" i="36"/>
  <c r="B21" i="36"/>
  <c r="C21" i="36"/>
  <c r="D21" i="36"/>
  <c r="B24" i="36"/>
  <c r="C24" i="36"/>
  <c r="D24" i="36"/>
  <c r="B27" i="36"/>
  <c r="C27" i="36"/>
  <c r="D27" i="36"/>
  <c r="B30" i="36"/>
  <c r="C30" i="36"/>
  <c r="D30" i="36"/>
  <c r="B33" i="36"/>
  <c r="C33" i="36"/>
  <c r="D33" i="36"/>
  <c r="B36" i="36"/>
  <c r="C36" i="36"/>
  <c r="D36" i="36"/>
  <c r="B39" i="36"/>
  <c r="C39" i="36"/>
  <c r="D39" i="36"/>
  <c r="B42" i="36"/>
  <c r="C42" i="36"/>
  <c r="D42" i="36"/>
  <c r="B45" i="36"/>
  <c r="C45" i="36"/>
  <c r="D45" i="36"/>
  <c r="B48" i="36"/>
  <c r="C48" i="36"/>
  <c r="D48" i="36"/>
  <c r="B51" i="36"/>
  <c r="C51" i="36"/>
  <c r="D51" i="36"/>
  <c r="B54" i="36"/>
  <c r="C54" i="36"/>
  <c r="D54" i="36"/>
  <c r="B57" i="36"/>
  <c r="C57" i="36"/>
  <c r="D57" i="36"/>
  <c r="B60" i="36"/>
  <c r="C60" i="36"/>
  <c r="D60" i="36"/>
  <c r="B63" i="36"/>
  <c r="C63" i="36"/>
  <c r="D63" i="36"/>
  <c r="B66" i="36"/>
  <c r="C66" i="36"/>
  <c r="D66" i="36"/>
  <c r="B69" i="36"/>
  <c r="C69" i="36"/>
  <c r="D69" i="36"/>
  <c r="B72" i="36"/>
  <c r="C72" i="36"/>
  <c r="D72" i="36"/>
  <c r="B75" i="36"/>
  <c r="C75" i="36"/>
  <c r="D75" i="36"/>
  <c r="B78" i="36"/>
  <c r="C78" i="36"/>
  <c r="D78" i="36"/>
  <c r="B81" i="36"/>
  <c r="C81" i="36"/>
  <c r="D81" i="36"/>
  <c r="B84" i="36"/>
  <c r="C84" i="36"/>
  <c r="D84" i="36"/>
  <c r="B87" i="36"/>
  <c r="C87" i="36"/>
  <c r="D87" i="36"/>
  <c r="B90" i="36"/>
  <c r="C90" i="36"/>
  <c r="D90" i="36"/>
  <c r="B93" i="36"/>
  <c r="C93" i="36"/>
  <c r="D93" i="36"/>
  <c r="B96" i="36"/>
  <c r="C96" i="36"/>
  <c r="D96" i="36"/>
  <c r="B99" i="36"/>
  <c r="C99" i="36"/>
  <c r="D99" i="36"/>
  <c r="E99" i="36"/>
  <c r="E96" i="36"/>
  <c r="E93" i="36"/>
  <c r="E90" i="36"/>
  <c r="E87" i="36"/>
  <c r="E84" i="36"/>
  <c r="E81" i="36"/>
  <c r="E78" i="36"/>
  <c r="E75" i="36"/>
  <c r="E72" i="36"/>
  <c r="E69" i="36"/>
  <c r="E66" i="36"/>
  <c r="E63" i="36"/>
  <c r="E60" i="36"/>
  <c r="E57" i="36"/>
  <c r="E54" i="36"/>
  <c r="E51" i="36"/>
  <c r="E48" i="36"/>
  <c r="E45" i="36"/>
  <c r="E42" i="36"/>
  <c r="E39" i="36"/>
  <c r="E36" i="36"/>
  <c r="E33" i="36"/>
  <c r="E30" i="36"/>
  <c r="E27" i="36"/>
  <c r="E24" i="36"/>
  <c r="E21" i="36"/>
  <c r="E18" i="36"/>
  <c r="F99" i="36"/>
  <c r="F96" i="36"/>
  <c r="F93" i="36"/>
  <c r="F90" i="36"/>
  <c r="F87" i="36"/>
  <c r="F84" i="36"/>
  <c r="F81" i="36"/>
  <c r="F78" i="36"/>
  <c r="F75" i="36"/>
  <c r="F72" i="36"/>
  <c r="F69" i="36"/>
  <c r="F66" i="36"/>
  <c r="F63" i="36"/>
  <c r="F60" i="36"/>
  <c r="F57" i="36"/>
  <c r="F54" i="36"/>
  <c r="F51" i="36"/>
  <c r="F48" i="36"/>
  <c r="F45" i="36"/>
  <c r="F42" i="36"/>
  <c r="F39" i="36"/>
  <c r="F36" i="36"/>
  <c r="F33" i="36"/>
  <c r="F30" i="36"/>
  <c r="F27" i="36"/>
  <c r="F24" i="36"/>
  <c r="F21" i="36"/>
  <c r="F18" i="36"/>
  <c r="F15" i="36"/>
  <c r="E15" i="36"/>
  <c r="B12" i="36"/>
  <c r="C12" i="36"/>
  <c r="D12" i="36"/>
  <c r="E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G32" i="36"/>
  <c r="G33" i="36"/>
  <c r="G34" i="36"/>
  <c r="G35" i="36"/>
  <c r="G36" i="36"/>
  <c r="G37" i="36"/>
  <c r="G38" i="36"/>
  <c r="G39" i="36"/>
  <c r="G40" i="36"/>
  <c r="G41" i="36"/>
  <c r="G42" i="36"/>
  <c r="G43" i="36"/>
  <c r="G44" i="36"/>
  <c r="G45" i="36"/>
  <c r="G46" i="36"/>
  <c r="G47" i="36"/>
  <c r="G48" i="36"/>
  <c r="G49" i="36"/>
  <c r="G50" i="36"/>
  <c r="G51" i="36"/>
  <c r="G52" i="36"/>
  <c r="G53" i="36"/>
  <c r="G54" i="36"/>
  <c r="G55" i="36"/>
  <c r="G56" i="36"/>
  <c r="G57" i="36"/>
  <c r="G58" i="36"/>
  <c r="G59" i="36"/>
  <c r="G60" i="36"/>
  <c r="G61" i="36"/>
  <c r="G62" i="36"/>
  <c r="G63" i="36"/>
  <c r="G64" i="36"/>
  <c r="G65" i="36"/>
  <c r="G66" i="36"/>
  <c r="G67" i="36"/>
  <c r="G68" i="36"/>
  <c r="G69" i="36"/>
  <c r="G70" i="36"/>
  <c r="G71" i="36"/>
  <c r="G72" i="36"/>
  <c r="G73" i="36"/>
  <c r="G74" i="36"/>
  <c r="G75" i="36"/>
  <c r="G76" i="36"/>
  <c r="G77" i="36"/>
  <c r="G78" i="36"/>
  <c r="G79" i="36"/>
  <c r="G80" i="36"/>
  <c r="G81" i="36"/>
  <c r="G82" i="36"/>
  <c r="G83" i="36"/>
  <c r="G84" i="36"/>
  <c r="G85" i="36"/>
  <c r="G86" i="36"/>
  <c r="G87" i="36"/>
  <c r="G88" i="36"/>
  <c r="G89" i="36"/>
  <c r="G90" i="36"/>
  <c r="G91" i="36"/>
  <c r="G92" i="36"/>
  <c r="G93" i="36"/>
  <c r="G94" i="36"/>
  <c r="G95" i="36"/>
  <c r="G96" i="36"/>
  <c r="G97" i="36"/>
  <c r="G98" i="36"/>
  <c r="G99" i="36"/>
  <c r="G100" i="36"/>
  <c r="G101" i="36"/>
  <c r="G12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49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0" i="36"/>
  <c r="H71" i="36"/>
  <c r="H72" i="36"/>
  <c r="H73" i="36"/>
  <c r="H74" i="36"/>
  <c r="H75" i="36"/>
  <c r="H76" i="36"/>
  <c r="H77" i="36"/>
  <c r="H78" i="36"/>
  <c r="H79" i="36"/>
  <c r="H80" i="36"/>
  <c r="H81" i="36"/>
  <c r="H82" i="36"/>
  <c r="H83" i="36"/>
  <c r="H84" i="36"/>
  <c r="H85" i="36"/>
  <c r="H86" i="36"/>
  <c r="H87" i="36"/>
  <c r="H88" i="36"/>
  <c r="H89" i="36"/>
  <c r="H90" i="36"/>
  <c r="H91" i="36"/>
  <c r="H92" i="36"/>
  <c r="H93" i="36"/>
  <c r="H94" i="36"/>
  <c r="H95" i="36"/>
  <c r="H96" i="36"/>
  <c r="H97" i="36"/>
  <c r="H98" i="36"/>
  <c r="H99" i="36"/>
  <c r="H100" i="36"/>
  <c r="H101" i="36"/>
  <c r="H14" i="36"/>
  <c r="H15" i="36"/>
  <c r="H16" i="36"/>
  <c r="H17" i="36"/>
  <c r="H18" i="36"/>
  <c r="H19" i="36"/>
  <c r="H20" i="36"/>
  <c r="H13" i="36"/>
  <c r="H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5" i="36"/>
  <c r="I36" i="36"/>
  <c r="I37" i="36"/>
  <c r="I38" i="36"/>
  <c r="I39" i="36"/>
  <c r="I40" i="36"/>
  <c r="I41" i="36"/>
  <c r="I42" i="36"/>
  <c r="I43" i="36"/>
  <c r="I44" i="36"/>
  <c r="I45" i="36"/>
  <c r="I46" i="36"/>
  <c r="I47" i="36"/>
  <c r="I48" i="36"/>
  <c r="I49" i="36"/>
  <c r="I50" i="36"/>
  <c r="I51" i="36"/>
  <c r="I52" i="36"/>
  <c r="I53" i="36"/>
  <c r="I54" i="36"/>
  <c r="I55" i="36"/>
  <c r="I56" i="36"/>
  <c r="I57" i="36"/>
  <c r="I58" i="36"/>
  <c r="I59" i="36"/>
  <c r="I60" i="36"/>
  <c r="I61" i="36"/>
  <c r="I62" i="36"/>
  <c r="I63" i="36"/>
  <c r="I64" i="36"/>
  <c r="I65" i="36"/>
  <c r="I66" i="36"/>
  <c r="I67" i="36"/>
  <c r="I68" i="36"/>
  <c r="I69" i="36"/>
  <c r="I70" i="36"/>
  <c r="I71" i="36"/>
  <c r="I72" i="36"/>
  <c r="I73" i="36"/>
  <c r="I74" i="36"/>
  <c r="I75" i="36"/>
  <c r="I76" i="36"/>
  <c r="I77" i="36"/>
  <c r="I78" i="36"/>
  <c r="I79" i="36"/>
  <c r="I80" i="36"/>
  <c r="I81" i="36"/>
  <c r="I82" i="36"/>
  <c r="I83" i="36"/>
  <c r="I84" i="36"/>
  <c r="I85" i="36"/>
  <c r="I86" i="36"/>
  <c r="I87" i="36"/>
  <c r="I88" i="36"/>
  <c r="I89" i="36"/>
  <c r="I90" i="36"/>
  <c r="I91" i="36"/>
  <c r="I92" i="36"/>
  <c r="I93" i="36"/>
  <c r="I94" i="36"/>
  <c r="I95" i="36"/>
  <c r="I96" i="36"/>
  <c r="I97" i="36"/>
  <c r="I98" i="36"/>
  <c r="I99" i="36"/>
  <c r="I100" i="36"/>
  <c r="I101" i="36"/>
  <c r="I12" i="36"/>
  <c r="K48" i="36"/>
  <c r="L48" i="36"/>
  <c r="K49" i="36"/>
  <c r="L49" i="36"/>
  <c r="K50" i="36"/>
  <c r="L50" i="36"/>
  <c r="K51" i="36"/>
  <c r="L51" i="36"/>
  <c r="K52" i="36"/>
  <c r="L52" i="36"/>
  <c r="K53" i="36"/>
  <c r="L53" i="36"/>
  <c r="K54" i="36"/>
  <c r="L54" i="36"/>
  <c r="K55" i="36"/>
  <c r="L55" i="36"/>
  <c r="K56" i="36"/>
  <c r="L56" i="36"/>
  <c r="K57" i="36"/>
  <c r="L57" i="36"/>
  <c r="K58" i="36"/>
  <c r="L58" i="36"/>
  <c r="K59" i="36"/>
  <c r="L59" i="36"/>
  <c r="K60" i="36"/>
  <c r="L60" i="36"/>
  <c r="K61" i="36"/>
  <c r="L61" i="36"/>
  <c r="K62" i="36"/>
  <c r="L62" i="36"/>
  <c r="K63" i="36"/>
  <c r="L63" i="36"/>
  <c r="K64" i="36"/>
  <c r="L64" i="36"/>
  <c r="K65" i="36"/>
  <c r="L65" i="36"/>
  <c r="K66" i="36"/>
  <c r="L66" i="36"/>
  <c r="K67" i="36"/>
  <c r="L67" i="36"/>
  <c r="K68" i="36"/>
  <c r="L68" i="36"/>
  <c r="K69" i="36"/>
  <c r="L69" i="36"/>
  <c r="K70" i="36"/>
  <c r="L70" i="36"/>
  <c r="K71" i="36"/>
  <c r="L71" i="36"/>
  <c r="K72" i="36"/>
  <c r="L72" i="36"/>
  <c r="K73" i="36"/>
  <c r="L73" i="36"/>
  <c r="K74" i="36"/>
  <c r="L74" i="36"/>
  <c r="K75" i="36"/>
  <c r="L75" i="36"/>
  <c r="K76" i="36"/>
  <c r="L76" i="36"/>
  <c r="K77" i="36"/>
  <c r="L77" i="36"/>
  <c r="K78" i="36"/>
  <c r="L78" i="36"/>
  <c r="K79" i="36"/>
  <c r="L79" i="36"/>
  <c r="K80" i="36"/>
  <c r="L80" i="36"/>
  <c r="K81" i="36"/>
  <c r="L81" i="36"/>
  <c r="K82" i="36"/>
  <c r="L82" i="36"/>
  <c r="K83" i="36"/>
  <c r="L83" i="36"/>
  <c r="K84" i="36"/>
  <c r="L84" i="36"/>
  <c r="K85" i="36"/>
  <c r="L85" i="36"/>
  <c r="K86" i="36"/>
  <c r="L86" i="36"/>
  <c r="K87" i="36"/>
  <c r="L87" i="36"/>
  <c r="K88" i="36"/>
  <c r="L88" i="36"/>
  <c r="K89" i="36"/>
  <c r="L89" i="36"/>
  <c r="K90" i="36"/>
  <c r="L90" i="36"/>
  <c r="K91" i="36"/>
  <c r="L91" i="36"/>
  <c r="K92" i="36"/>
  <c r="L92" i="36"/>
  <c r="K93" i="36"/>
  <c r="L93" i="36"/>
  <c r="K94" i="36"/>
  <c r="L94" i="36"/>
  <c r="K95" i="36"/>
  <c r="L95" i="36"/>
  <c r="K96" i="36"/>
  <c r="L96" i="36"/>
  <c r="K97" i="36"/>
  <c r="L97" i="36"/>
  <c r="K98" i="36"/>
  <c r="L98" i="36"/>
  <c r="K99" i="36"/>
  <c r="L99" i="36"/>
  <c r="K100" i="36"/>
  <c r="L100" i="36"/>
  <c r="K101" i="36"/>
  <c r="L101" i="36"/>
  <c r="J17" i="36"/>
  <c r="J18" i="36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48" i="36"/>
  <c r="J49" i="36"/>
  <c r="J50" i="36"/>
  <c r="J51" i="36"/>
  <c r="J52" i="36"/>
  <c r="J53" i="36"/>
  <c r="J54" i="36"/>
  <c r="J55" i="36"/>
  <c r="J56" i="36"/>
  <c r="J57" i="36"/>
  <c r="J58" i="36"/>
  <c r="J59" i="36"/>
  <c r="J60" i="36"/>
  <c r="J61" i="36"/>
  <c r="J62" i="36"/>
  <c r="J63" i="36"/>
  <c r="J64" i="36"/>
  <c r="J65" i="36"/>
  <c r="J66" i="36"/>
  <c r="J67" i="36"/>
  <c r="J68" i="36"/>
  <c r="J69" i="36"/>
  <c r="J70" i="36"/>
  <c r="J71" i="36"/>
  <c r="J72" i="36"/>
  <c r="J73" i="36"/>
  <c r="J74" i="36"/>
  <c r="J75" i="36"/>
  <c r="J76" i="36"/>
  <c r="J77" i="36"/>
  <c r="J78" i="36"/>
  <c r="J79" i="36"/>
  <c r="J80" i="36"/>
  <c r="J81" i="36"/>
  <c r="J82" i="36"/>
  <c r="J83" i="36"/>
  <c r="J84" i="36"/>
  <c r="J85" i="36"/>
  <c r="J86" i="36"/>
  <c r="J87" i="36"/>
  <c r="J88" i="36"/>
  <c r="J89" i="36"/>
  <c r="J90" i="36"/>
  <c r="J91" i="36"/>
  <c r="J92" i="36"/>
  <c r="J93" i="36"/>
  <c r="J94" i="36"/>
  <c r="J95" i="36"/>
  <c r="J96" i="36"/>
  <c r="J97" i="36"/>
  <c r="J98" i="36"/>
  <c r="J99" i="36"/>
  <c r="J100" i="36"/>
  <c r="J101" i="36"/>
  <c r="J14" i="36"/>
  <c r="J15" i="36"/>
  <c r="J16" i="36"/>
  <c r="J13" i="36"/>
  <c r="J12" i="36"/>
  <c r="A100" i="27"/>
  <c r="A91" i="27"/>
  <c r="A82" i="27"/>
  <c r="A73" i="27"/>
  <c r="A64" i="27"/>
  <c r="B19" i="27"/>
  <c r="C19" i="27"/>
  <c r="B22" i="27"/>
  <c r="C22" i="27"/>
  <c r="B25" i="27"/>
  <c r="C25" i="27"/>
  <c r="D25" i="27"/>
  <c r="B28" i="27"/>
  <c r="C28" i="27"/>
  <c r="D28" i="27"/>
  <c r="B31" i="27"/>
  <c r="C31" i="27"/>
  <c r="D31" i="27"/>
  <c r="B34" i="27"/>
  <c r="C34" i="27"/>
  <c r="D34" i="27"/>
  <c r="B37" i="27"/>
  <c r="C37" i="27"/>
  <c r="D37" i="27"/>
  <c r="B40" i="27"/>
  <c r="C40" i="27"/>
  <c r="D40" i="27"/>
  <c r="B43" i="27"/>
  <c r="C43" i="27"/>
  <c r="D43" i="27"/>
  <c r="B46" i="27"/>
  <c r="C46" i="27"/>
  <c r="D46" i="27"/>
  <c r="B49" i="27"/>
  <c r="C49" i="27"/>
  <c r="D49" i="27"/>
  <c r="B52" i="27"/>
  <c r="C52" i="27"/>
  <c r="D52" i="27"/>
  <c r="B55" i="27"/>
  <c r="C55" i="27"/>
  <c r="D55" i="27"/>
  <c r="B58" i="27"/>
  <c r="C58" i="27"/>
  <c r="D58" i="27"/>
  <c r="B61" i="27"/>
  <c r="C61" i="27"/>
  <c r="D61" i="27"/>
  <c r="B64" i="27"/>
  <c r="C64" i="27"/>
  <c r="D64" i="27"/>
  <c r="B67" i="27"/>
  <c r="C67" i="27"/>
  <c r="D67" i="27"/>
  <c r="B70" i="27"/>
  <c r="C70" i="27"/>
  <c r="D70" i="27"/>
  <c r="B73" i="27"/>
  <c r="C73" i="27"/>
  <c r="D73" i="27"/>
  <c r="B76" i="27"/>
  <c r="C76" i="27"/>
  <c r="D76" i="27"/>
  <c r="B79" i="27"/>
  <c r="C79" i="27"/>
  <c r="D79" i="27"/>
  <c r="B82" i="27"/>
  <c r="C82" i="27"/>
  <c r="D82" i="27"/>
  <c r="B85" i="27"/>
  <c r="C85" i="27"/>
  <c r="D85" i="27"/>
  <c r="B88" i="27"/>
  <c r="C88" i="27"/>
  <c r="D88" i="27"/>
  <c r="B91" i="27"/>
  <c r="C91" i="27"/>
  <c r="D91" i="27"/>
  <c r="B94" i="27"/>
  <c r="C94" i="27"/>
  <c r="D94" i="27"/>
  <c r="B97" i="27"/>
  <c r="C97" i="27"/>
  <c r="D97" i="27"/>
  <c r="B100" i="27"/>
  <c r="C100" i="27"/>
  <c r="D100" i="27"/>
  <c r="B103" i="27"/>
  <c r="C103" i="27"/>
  <c r="D103" i="27"/>
  <c r="B106" i="27"/>
  <c r="C106" i="27"/>
  <c r="D106" i="27"/>
  <c r="E106" i="27"/>
  <c r="E103" i="27"/>
  <c r="E100" i="27"/>
  <c r="E97" i="27"/>
  <c r="E94" i="27"/>
  <c r="E91" i="27"/>
  <c r="E88" i="27"/>
  <c r="E85" i="27"/>
  <c r="E82" i="27"/>
  <c r="E79" i="27"/>
  <c r="E76" i="27"/>
  <c r="E73" i="27"/>
  <c r="E70" i="27"/>
  <c r="E67" i="27"/>
  <c r="E64" i="27"/>
  <c r="E61" i="27"/>
  <c r="E58" i="27"/>
  <c r="E55" i="27"/>
  <c r="E52" i="27"/>
  <c r="E49" i="27"/>
  <c r="E46" i="27"/>
  <c r="E43" i="27"/>
  <c r="E40" i="27"/>
  <c r="E25" i="27"/>
  <c r="E28" i="27"/>
  <c r="E31" i="27"/>
  <c r="E34" i="27"/>
  <c r="E37" i="27"/>
  <c r="F106" i="27"/>
  <c r="F103" i="27"/>
  <c r="F100" i="27"/>
  <c r="F97" i="27"/>
  <c r="F94" i="27"/>
  <c r="F91" i="27"/>
  <c r="F88" i="27"/>
  <c r="F85" i="27"/>
  <c r="F82" i="27"/>
  <c r="F79" i="27"/>
  <c r="F76" i="27"/>
  <c r="F73" i="27"/>
  <c r="F70" i="27"/>
  <c r="F67" i="27"/>
  <c r="F64" i="27"/>
  <c r="A55" i="27"/>
  <c r="A46" i="27"/>
  <c r="A19" i="27"/>
  <c r="F61" i="27"/>
  <c r="F58" i="27"/>
  <c r="F55" i="27"/>
  <c r="F52" i="27"/>
  <c r="F49" i="27"/>
  <c r="F46" i="27"/>
  <c r="F43" i="27"/>
  <c r="F40" i="27"/>
  <c r="F37" i="27"/>
  <c r="F34" i="27"/>
  <c r="F31" i="27"/>
  <c r="K13" i="36"/>
  <c r="L13" i="36"/>
  <c r="K14" i="36"/>
  <c r="L14" i="36"/>
  <c r="K15" i="36"/>
  <c r="L15" i="36"/>
  <c r="K16" i="36"/>
  <c r="L16" i="36"/>
  <c r="K17" i="36"/>
  <c r="L17" i="36"/>
  <c r="K18" i="36"/>
  <c r="L18" i="36"/>
  <c r="K19" i="36"/>
  <c r="L19" i="36"/>
  <c r="Q20" i="27"/>
  <c r="Q21" i="27"/>
  <c r="Q22" i="27"/>
  <c r="Q23" i="27"/>
  <c r="Q24" i="27"/>
  <c r="Q25" i="27"/>
  <c r="Q26" i="27"/>
  <c r="I1" i="36" l="1"/>
  <c r="L1" i="27"/>
  <c r="K36" i="36"/>
  <c r="L36" i="36"/>
  <c r="K37" i="36"/>
  <c r="L37" i="36"/>
  <c r="K38" i="36"/>
  <c r="L38" i="36"/>
  <c r="K39" i="36"/>
  <c r="L39" i="36"/>
  <c r="K40" i="36"/>
  <c r="L40" i="36"/>
  <c r="K41" i="36"/>
  <c r="L41" i="36"/>
  <c r="K42" i="36"/>
  <c r="L42" i="36"/>
  <c r="K43" i="36"/>
  <c r="L43" i="36"/>
  <c r="K44" i="36"/>
  <c r="L44" i="36"/>
  <c r="K45" i="36"/>
  <c r="L45" i="36"/>
  <c r="K46" i="36"/>
  <c r="L46" i="36"/>
  <c r="K47" i="36"/>
  <c r="L47" i="36"/>
  <c r="K20" i="36" l="1"/>
  <c r="L20" i="36"/>
  <c r="K21" i="36"/>
  <c r="L21" i="36"/>
  <c r="K22" i="36"/>
  <c r="L22" i="36"/>
  <c r="K23" i="36"/>
  <c r="L23" i="36"/>
  <c r="K24" i="36"/>
  <c r="L24" i="36"/>
  <c r="K25" i="36"/>
  <c r="L25" i="36"/>
  <c r="K26" i="36"/>
  <c r="L26" i="36"/>
  <c r="K27" i="36"/>
  <c r="L27" i="36"/>
  <c r="K28" i="36"/>
  <c r="L28" i="36"/>
  <c r="K29" i="36"/>
  <c r="L29" i="36"/>
  <c r="K30" i="36"/>
  <c r="L30" i="36"/>
  <c r="K31" i="36"/>
  <c r="L31" i="36"/>
  <c r="K32" i="36"/>
  <c r="L32" i="36"/>
  <c r="K33" i="36"/>
  <c r="L33" i="36"/>
  <c r="K34" i="36"/>
  <c r="L34" i="36"/>
  <c r="K35" i="36"/>
  <c r="L35" i="36"/>
  <c r="K12" i="36"/>
  <c r="L12" i="36"/>
  <c r="J27" i="26"/>
  <c r="J28" i="26"/>
  <c r="J29" i="26"/>
  <c r="J30" i="26"/>
  <c r="J31" i="26"/>
  <c r="J32" i="26"/>
  <c r="J33" i="26"/>
  <c r="J34" i="26"/>
  <c r="J35" i="26"/>
  <c r="J36" i="26"/>
  <c r="J37" i="26"/>
  <c r="J38" i="26"/>
  <c r="J39" i="26"/>
  <c r="J40" i="26"/>
  <c r="J41" i="26"/>
  <c r="J42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13" i="26"/>
  <c r="A11" i="36"/>
  <c r="A11" i="26" l="1"/>
  <c r="A17" i="27" s="1"/>
  <c r="A10" i="26"/>
  <c r="A16" i="27" s="1"/>
  <c r="C4" i="21"/>
  <c r="C4" i="27" s="1"/>
  <c r="C4" i="36" s="1"/>
  <c r="C5" i="21"/>
  <c r="C5" i="27" s="1"/>
  <c r="C5" i="36" s="1"/>
  <c r="C6" i="21"/>
  <c r="C6" i="27" s="1"/>
  <c r="C6" i="36" s="1"/>
  <c r="C7" i="21"/>
  <c r="C7" i="27" s="1"/>
  <c r="C7" i="36" s="1"/>
  <c r="C8" i="21"/>
  <c r="C8" i="27" s="1"/>
  <c r="C8" i="36" s="1"/>
  <c r="C3" i="21"/>
  <c r="C3" i="27" s="1"/>
  <c r="C3" i="36" s="1"/>
  <c r="A10" i="36"/>
  <c r="E30" i="35" l="1"/>
  <c r="D28" i="26"/>
  <c r="E28" i="21"/>
  <c r="E22" i="27" l="1"/>
  <c r="E19" i="27"/>
  <c r="T19" i="21"/>
  <c r="T20" i="21"/>
  <c r="T21" i="21"/>
  <c r="T22" i="21"/>
  <c r="T23" i="21"/>
  <c r="T24" i="21"/>
  <c r="T25" i="21"/>
  <c r="T26" i="21"/>
  <c r="T27" i="21"/>
  <c r="T28" i="21"/>
  <c r="T29" i="21"/>
  <c r="T30" i="21"/>
  <c r="T31" i="21"/>
  <c r="T32" i="21"/>
  <c r="T33" i="21"/>
  <c r="T34" i="21"/>
  <c r="T35" i="21"/>
  <c r="T36" i="21"/>
  <c r="T37" i="21"/>
  <c r="T38" i="21"/>
  <c r="T39" i="21"/>
  <c r="T40" i="21"/>
  <c r="T41" i="21"/>
  <c r="T42" i="21"/>
  <c r="T43" i="21"/>
  <c r="T44" i="21"/>
  <c r="T45" i="21"/>
  <c r="T17" i="21"/>
  <c r="T18" i="21"/>
  <c r="K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17" i="21"/>
  <c r="K18" i="21" l="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2" i="21"/>
  <c r="K43" i="21"/>
  <c r="K44" i="21"/>
  <c r="K45" i="21"/>
  <c r="K46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17" i="21"/>
  <c r="H1" i="21"/>
  <c r="U17" i="21"/>
  <c r="F12" i="36" s="1"/>
  <c r="U18" i="21"/>
  <c r="U19" i="21"/>
  <c r="U20" i="21"/>
  <c r="U21" i="21"/>
  <c r="U22" i="21"/>
  <c r="U23" i="21"/>
  <c r="U24" i="21"/>
  <c r="U25" i="21"/>
  <c r="U26" i="21"/>
  <c r="U27" i="21"/>
  <c r="U28" i="21"/>
  <c r="U29" i="21"/>
  <c r="U30" i="21"/>
  <c r="U31" i="21"/>
  <c r="U32" i="21"/>
  <c r="U33" i="21"/>
  <c r="U34" i="21"/>
  <c r="U35" i="21"/>
  <c r="U36" i="21"/>
  <c r="U37" i="21"/>
  <c r="U38" i="21"/>
  <c r="U39" i="21"/>
  <c r="U40" i="21"/>
  <c r="U41" i="21"/>
  <c r="U42" i="21"/>
  <c r="U43" i="21"/>
  <c r="U44" i="21"/>
  <c r="U45" i="21"/>
  <c r="T46" i="21"/>
  <c r="U46" i="21" s="1"/>
  <c r="A11" i="21"/>
  <c r="A13" i="21"/>
  <c r="H34" i="26" l="1"/>
  <c r="H18" i="26"/>
  <c r="H41" i="26"/>
  <c r="H33" i="26"/>
  <c r="H25" i="26"/>
  <c r="H32" i="26"/>
  <c r="H16" i="26"/>
  <c r="F28" i="27"/>
  <c r="H31" i="26"/>
  <c r="H15" i="26"/>
  <c r="F25" i="27"/>
  <c r="H38" i="26"/>
  <c r="H22" i="26"/>
  <c r="H14" i="26"/>
  <c r="F22" i="27"/>
  <c r="H37" i="26"/>
  <c r="H29" i="26"/>
  <c r="H21" i="26"/>
  <c r="H13" i="26"/>
  <c r="F19" i="27"/>
  <c r="H36" i="26"/>
  <c r="H28" i="26"/>
  <c r="H20" i="26"/>
  <c r="H42" i="26"/>
  <c r="H26" i="26"/>
  <c r="H17" i="26"/>
  <c r="H40" i="26"/>
  <c r="H24" i="26"/>
  <c r="H39" i="26"/>
  <c r="H23" i="26"/>
  <c r="H30" i="26"/>
  <c r="H35" i="26"/>
  <c r="H27" i="26"/>
  <c r="H19" i="26"/>
  <c r="L14" i="26"/>
  <c r="M14" i="26"/>
  <c r="N14" i="26"/>
  <c r="L15" i="26"/>
  <c r="M15" i="26"/>
  <c r="N15" i="26"/>
  <c r="L16" i="26"/>
  <c r="M16" i="26"/>
  <c r="N16" i="26"/>
  <c r="L17" i="26"/>
  <c r="M17" i="26"/>
  <c r="N17" i="26"/>
  <c r="L18" i="26"/>
  <c r="M18" i="26"/>
  <c r="N18" i="26"/>
  <c r="L19" i="26"/>
  <c r="M19" i="26"/>
  <c r="N19" i="26"/>
  <c r="L20" i="26"/>
  <c r="M20" i="26"/>
  <c r="N20" i="26"/>
  <c r="L21" i="26"/>
  <c r="M21" i="26"/>
  <c r="N21" i="26"/>
  <c r="L22" i="26"/>
  <c r="M22" i="26"/>
  <c r="N22" i="26"/>
  <c r="L23" i="26"/>
  <c r="M23" i="26"/>
  <c r="N23" i="26"/>
  <c r="L24" i="26"/>
  <c r="M24" i="26"/>
  <c r="N24" i="26"/>
  <c r="L25" i="26"/>
  <c r="M25" i="26"/>
  <c r="N25" i="26"/>
  <c r="L26" i="26"/>
  <c r="M26" i="26"/>
  <c r="N26" i="26"/>
  <c r="L27" i="26"/>
  <c r="M27" i="26"/>
  <c r="N27" i="26"/>
  <c r="L28" i="26"/>
  <c r="M28" i="26"/>
  <c r="N28" i="26"/>
  <c r="L29" i="26"/>
  <c r="M29" i="26"/>
  <c r="N29" i="26"/>
  <c r="L30" i="26"/>
  <c r="M30" i="26"/>
  <c r="N30" i="26"/>
  <c r="L31" i="26"/>
  <c r="M31" i="26"/>
  <c r="N31" i="26"/>
  <c r="L32" i="26"/>
  <c r="M32" i="26"/>
  <c r="N32" i="26"/>
  <c r="L33" i="26"/>
  <c r="M33" i="26"/>
  <c r="N33" i="26"/>
  <c r="L34" i="26"/>
  <c r="M34" i="26"/>
  <c r="N34" i="26"/>
  <c r="L35" i="26"/>
  <c r="M35" i="26"/>
  <c r="N35" i="26"/>
  <c r="L36" i="26"/>
  <c r="M36" i="26"/>
  <c r="N36" i="26"/>
  <c r="L37" i="26"/>
  <c r="M37" i="26"/>
  <c r="N37" i="26"/>
  <c r="L38" i="26"/>
  <c r="M38" i="26"/>
  <c r="N38" i="26"/>
  <c r="L39" i="26"/>
  <c r="M39" i="26"/>
  <c r="N39" i="26"/>
  <c r="L40" i="26"/>
  <c r="M40" i="26"/>
  <c r="N40" i="26"/>
  <c r="L41" i="26"/>
  <c r="M41" i="26"/>
  <c r="N41" i="26"/>
  <c r="L42" i="26"/>
  <c r="M42" i="26"/>
  <c r="N42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27" i="26"/>
  <c r="K28" i="26"/>
  <c r="K29" i="26"/>
  <c r="K30" i="26"/>
  <c r="K31" i="26"/>
  <c r="K32" i="26"/>
  <c r="K33" i="26"/>
  <c r="K34" i="26"/>
  <c r="K35" i="26"/>
  <c r="K36" i="26"/>
  <c r="K37" i="26"/>
  <c r="K38" i="26"/>
  <c r="K39" i="26"/>
  <c r="K40" i="26"/>
  <c r="K41" i="26"/>
  <c r="K42" i="26"/>
  <c r="I14" i="26"/>
  <c r="I15" i="26"/>
  <c r="I16" i="26"/>
  <c r="I17" i="26"/>
  <c r="I18" i="26"/>
  <c r="I19" i="26"/>
  <c r="I20" i="26"/>
  <c r="I21" i="26"/>
  <c r="I22" i="26"/>
  <c r="I23" i="26"/>
  <c r="I24" i="26"/>
  <c r="I25" i="26"/>
  <c r="I26" i="26"/>
  <c r="I27" i="26"/>
  <c r="I28" i="26"/>
  <c r="I29" i="26"/>
  <c r="I30" i="26"/>
  <c r="I31" i="26"/>
  <c r="I32" i="26"/>
  <c r="I33" i="26"/>
  <c r="I34" i="26"/>
  <c r="I35" i="26"/>
  <c r="I36" i="26"/>
  <c r="I37" i="26"/>
  <c r="I38" i="26"/>
  <c r="I39" i="26"/>
  <c r="I40" i="26"/>
  <c r="I41" i="26"/>
  <c r="I42" i="26"/>
  <c r="A28" i="27"/>
  <c r="A37" i="27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38" i="26"/>
  <c r="G39" i="26"/>
  <c r="G40" i="26"/>
  <c r="G41" i="26"/>
  <c r="G42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E17" i="21"/>
  <c r="F17" i="21" s="1"/>
  <c r="G17" i="21" s="1"/>
  <c r="H17" i="21" s="1"/>
  <c r="I17" i="21" s="1"/>
  <c r="N17" i="21"/>
  <c r="O17" i="21" s="1"/>
  <c r="P17" i="21" s="1"/>
  <c r="Q17" i="21" s="1"/>
  <c r="R17" i="21" s="1"/>
  <c r="Q19" i="27"/>
  <c r="O13" i="26" s="1"/>
  <c r="F13" i="26"/>
  <c r="G13" i="26"/>
  <c r="K13" i="26"/>
  <c r="L13" i="26"/>
  <c r="M13" i="26"/>
  <c r="N13" i="26"/>
  <c r="O14" i="26"/>
  <c r="Q27" i="27"/>
  <c r="O15" i="26" s="1"/>
  <c r="Q28" i="27"/>
  <c r="O16" i="26" s="1"/>
  <c r="Q33" i="27"/>
  <c r="O17" i="26" s="1"/>
  <c r="Q36" i="27"/>
  <c r="O18" i="26" s="1"/>
  <c r="Q37" i="27"/>
  <c r="O19" i="26" s="1"/>
  <c r="Q38" i="27"/>
  <c r="O20" i="26" s="1"/>
  <c r="Q39" i="27"/>
  <c r="O21" i="26" s="1"/>
  <c r="Q40" i="27"/>
  <c r="O22" i="26" s="1"/>
  <c r="Q41" i="27"/>
  <c r="O23" i="26" s="1"/>
  <c r="Q42" i="27"/>
  <c r="O24" i="26" s="1"/>
  <c r="Q43" i="27"/>
  <c r="O25" i="26" s="1"/>
  <c r="Q44" i="27"/>
  <c r="O26" i="26" s="1"/>
  <c r="Q45" i="27"/>
  <c r="O27" i="26" s="1"/>
  <c r="Q46" i="27"/>
  <c r="O28" i="26" s="1"/>
  <c r="Q47" i="27"/>
  <c r="O29" i="26" s="1"/>
  <c r="Q48" i="27"/>
  <c r="O30" i="26" s="1"/>
  <c r="Q49" i="27"/>
  <c r="O31" i="26" s="1"/>
  <c r="Q50" i="27"/>
  <c r="O32" i="26" s="1"/>
  <c r="Q51" i="27"/>
  <c r="O33" i="26" s="1"/>
  <c r="Q52" i="27"/>
  <c r="O34" i="26" s="1"/>
  <c r="Q53" i="27"/>
  <c r="O35" i="26" s="1"/>
  <c r="Q54" i="27"/>
  <c r="O36" i="26" s="1"/>
  <c r="Q55" i="27"/>
  <c r="O37" i="26" s="1"/>
  <c r="Q56" i="27"/>
  <c r="O38" i="26" s="1"/>
  <c r="Q57" i="27"/>
  <c r="O39" i="26" s="1"/>
  <c r="Q106" i="27"/>
  <c r="O40" i="26" s="1"/>
  <c r="Q107" i="27"/>
  <c r="O41" i="26" s="1"/>
  <c r="Q108" i="27"/>
  <c r="O42" i="26" s="1"/>
  <c r="N46" i="21"/>
  <c r="O46" i="21" s="1"/>
  <c r="P46" i="21" s="1"/>
  <c r="Q46" i="21" s="1"/>
  <c r="R46" i="21" s="1"/>
  <c r="N45" i="21"/>
  <c r="O45" i="21" s="1"/>
  <c r="P45" i="21" s="1"/>
  <c r="Q45" i="21" s="1"/>
  <c r="R45" i="21" s="1"/>
  <c r="N44" i="21"/>
  <c r="O44" i="21" s="1"/>
  <c r="P44" i="21" s="1"/>
  <c r="Q44" i="21" s="1"/>
  <c r="R44" i="21" s="1"/>
  <c r="N43" i="21"/>
  <c r="O43" i="21" s="1"/>
  <c r="P43" i="21" s="1"/>
  <c r="Q43" i="21" s="1"/>
  <c r="R43" i="21" s="1"/>
  <c r="N42" i="21"/>
  <c r="O42" i="21" s="1"/>
  <c r="P42" i="21" s="1"/>
  <c r="Q42" i="21" s="1"/>
  <c r="R42" i="21" s="1"/>
  <c r="N41" i="21"/>
  <c r="O41" i="21" s="1"/>
  <c r="P41" i="21" s="1"/>
  <c r="Q41" i="21" s="1"/>
  <c r="R41" i="21" s="1"/>
  <c r="N40" i="21"/>
  <c r="O40" i="21" s="1"/>
  <c r="P40" i="21" s="1"/>
  <c r="Q40" i="21" s="1"/>
  <c r="R40" i="21" s="1"/>
  <c r="N39" i="21"/>
  <c r="O39" i="21" s="1"/>
  <c r="P39" i="21" s="1"/>
  <c r="Q39" i="21" s="1"/>
  <c r="R39" i="21" s="1"/>
  <c r="N38" i="21"/>
  <c r="O38" i="21" s="1"/>
  <c r="P38" i="21" s="1"/>
  <c r="Q38" i="21" s="1"/>
  <c r="R38" i="21" s="1"/>
  <c r="N37" i="21"/>
  <c r="O37" i="21" s="1"/>
  <c r="P37" i="21" s="1"/>
  <c r="Q37" i="21" s="1"/>
  <c r="R37" i="21" s="1"/>
  <c r="N36" i="21"/>
  <c r="O36" i="21" s="1"/>
  <c r="P36" i="21" s="1"/>
  <c r="Q36" i="21" s="1"/>
  <c r="R36" i="21" s="1"/>
  <c r="N35" i="21"/>
  <c r="O35" i="21" s="1"/>
  <c r="P35" i="21" s="1"/>
  <c r="Q35" i="21" s="1"/>
  <c r="R35" i="21" s="1"/>
  <c r="N34" i="21"/>
  <c r="O34" i="21" s="1"/>
  <c r="P34" i="21" s="1"/>
  <c r="Q34" i="21" s="1"/>
  <c r="R34" i="21" s="1"/>
  <c r="N33" i="21"/>
  <c r="O33" i="21" s="1"/>
  <c r="P33" i="21" s="1"/>
  <c r="Q33" i="21" s="1"/>
  <c r="R33" i="21" s="1"/>
  <c r="N32" i="21"/>
  <c r="O32" i="21"/>
  <c r="P32" i="21" s="1"/>
  <c r="Q32" i="21" s="1"/>
  <c r="R32" i="21" s="1"/>
  <c r="N31" i="21"/>
  <c r="O31" i="21" s="1"/>
  <c r="P31" i="21" s="1"/>
  <c r="Q31" i="21" s="1"/>
  <c r="R31" i="21" s="1"/>
  <c r="N30" i="21"/>
  <c r="O30" i="21" s="1"/>
  <c r="P30" i="21" s="1"/>
  <c r="Q30" i="21" s="1"/>
  <c r="R30" i="21" s="1"/>
  <c r="N29" i="21"/>
  <c r="O29" i="21" s="1"/>
  <c r="P29" i="21" s="1"/>
  <c r="Q29" i="21" s="1"/>
  <c r="R29" i="21" s="1"/>
  <c r="N28" i="21"/>
  <c r="O28" i="21" s="1"/>
  <c r="P28" i="21" s="1"/>
  <c r="Q28" i="21" s="1"/>
  <c r="R28" i="21" s="1"/>
  <c r="N27" i="21"/>
  <c r="O27" i="21" s="1"/>
  <c r="P27" i="21" s="1"/>
  <c r="Q27" i="21" s="1"/>
  <c r="R27" i="21" s="1"/>
  <c r="N26" i="21"/>
  <c r="O26" i="21" s="1"/>
  <c r="P26" i="21" s="1"/>
  <c r="Q26" i="21" s="1"/>
  <c r="R26" i="21" s="1"/>
  <c r="N25" i="21"/>
  <c r="O25" i="21" s="1"/>
  <c r="P25" i="21" s="1"/>
  <c r="Q25" i="21" s="1"/>
  <c r="R25" i="21" s="1"/>
  <c r="N24" i="21"/>
  <c r="O24" i="21" s="1"/>
  <c r="P24" i="21" s="1"/>
  <c r="Q24" i="21" s="1"/>
  <c r="R24" i="21" s="1"/>
  <c r="N23" i="21"/>
  <c r="O23" i="21" s="1"/>
  <c r="P23" i="21" s="1"/>
  <c r="Q23" i="21" s="1"/>
  <c r="R23" i="21" s="1"/>
  <c r="N22" i="21"/>
  <c r="O22" i="21" s="1"/>
  <c r="P22" i="21" s="1"/>
  <c r="Q22" i="21" s="1"/>
  <c r="R22" i="21" s="1"/>
  <c r="N21" i="21"/>
  <c r="O21" i="21" s="1"/>
  <c r="P21" i="21" s="1"/>
  <c r="Q21" i="21" s="1"/>
  <c r="R21" i="21" s="1"/>
  <c r="N20" i="21"/>
  <c r="O20" i="21" s="1"/>
  <c r="P20" i="21" s="1"/>
  <c r="Q20" i="21" s="1"/>
  <c r="R20" i="21" s="1"/>
  <c r="N19" i="21"/>
  <c r="O19" i="21" s="1"/>
  <c r="P19" i="21" s="1"/>
  <c r="Q19" i="21" s="1"/>
  <c r="R19" i="21" s="1"/>
  <c r="N18" i="21"/>
  <c r="O18" i="21" s="1"/>
  <c r="P18" i="21" s="1"/>
  <c r="Q18" i="21" s="1"/>
  <c r="R18" i="21" s="1"/>
  <c r="E19" i="21"/>
  <c r="F19" i="21" s="1"/>
  <c r="G19" i="21" s="1"/>
  <c r="H19" i="21" s="1"/>
  <c r="I19" i="21" s="1"/>
  <c r="E20" i="21"/>
  <c r="E21" i="21"/>
  <c r="E22" i="21"/>
  <c r="F22" i="21" s="1"/>
  <c r="G22" i="21" s="1"/>
  <c r="H22" i="21" s="1"/>
  <c r="I22" i="21" s="1"/>
  <c r="E23" i="21"/>
  <c r="F23" i="21" s="1"/>
  <c r="G23" i="21" s="1"/>
  <c r="H23" i="21" s="1"/>
  <c r="I23" i="21" s="1"/>
  <c r="E24" i="21"/>
  <c r="F24" i="21" s="1"/>
  <c r="G24" i="21" s="1"/>
  <c r="H24" i="21" s="1"/>
  <c r="I24" i="21" s="1"/>
  <c r="E25" i="21"/>
  <c r="F25" i="21" s="1"/>
  <c r="G25" i="21" s="1"/>
  <c r="H25" i="21" s="1"/>
  <c r="I25" i="21" s="1"/>
  <c r="E26" i="21"/>
  <c r="F26" i="21" s="1"/>
  <c r="G26" i="21" s="1"/>
  <c r="H26" i="21" s="1"/>
  <c r="I26" i="21" s="1"/>
  <c r="E27" i="21"/>
  <c r="F27" i="21" s="1"/>
  <c r="G27" i="21" s="1"/>
  <c r="H27" i="21" s="1"/>
  <c r="I27" i="21" s="1"/>
  <c r="F28" i="21"/>
  <c r="G28" i="21" s="1"/>
  <c r="H28" i="21" s="1"/>
  <c r="I28" i="21" s="1"/>
  <c r="E29" i="21"/>
  <c r="F29" i="21" s="1"/>
  <c r="G29" i="21" s="1"/>
  <c r="H29" i="21" s="1"/>
  <c r="I29" i="21" s="1"/>
  <c r="E30" i="21"/>
  <c r="F30" i="21" s="1"/>
  <c r="G30" i="21" s="1"/>
  <c r="H30" i="21" s="1"/>
  <c r="I30" i="21" s="1"/>
  <c r="E31" i="21"/>
  <c r="F31" i="21" s="1"/>
  <c r="G31" i="21" s="1"/>
  <c r="H31" i="21" s="1"/>
  <c r="I31" i="21" s="1"/>
  <c r="E32" i="21"/>
  <c r="F32" i="21" s="1"/>
  <c r="G32" i="21" s="1"/>
  <c r="H32" i="21" s="1"/>
  <c r="I32" i="21" s="1"/>
  <c r="E33" i="21"/>
  <c r="F33" i="21" s="1"/>
  <c r="G33" i="21" s="1"/>
  <c r="H33" i="21" s="1"/>
  <c r="I33" i="21" s="1"/>
  <c r="E34" i="21"/>
  <c r="F34" i="21" s="1"/>
  <c r="G34" i="21" s="1"/>
  <c r="H34" i="21" s="1"/>
  <c r="I34" i="21" s="1"/>
  <c r="E35" i="21"/>
  <c r="F35" i="21" s="1"/>
  <c r="G35" i="21" s="1"/>
  <c r="H35" i="21" s="1"/>
  <c r="I35" i="21" s="1"/>
  <c r="E36" i="21"/>
  <c r="F36" i="21" s="1"/>
  <c r="G36" i="21" s="1"/>
  <c r="H36" i="21" s="1"/>
  <c r="I36" i="21" s="1"/>
  <c r="E37" i="21"/>
  <c r="F37" i="21" s="1"/>
  <c r="G37" i="21" s="1"/>
  <c r="H37" i="21" s="1"/>
  <c r="I37" i="21" s="1"/>
  <c r="E38" i="21"/>
  <c r="F38" i="21" s="1"/>
  <c r="G38" i="21" s="1"/>
  <c r="H38" i="21" s="1"/>
  <c r="I38" i="21" s="1"/>
  <c r="E39" i="21"/>
  <c r="F39" i="21" s="1"/>
  <c r="G39" i="21" s="1"/>
  <c r="H39" i="21" s="1"/>
  <c r="I39" i="21" s="1"/>
  <c r="E40" i="21"/>
  <c r="F40" i="21" s="1"/>
  <c r="G40" i="21" s="1"/>
  <c r="H40" i="21" s="1"/>
  <c r="I40" i="21" s="1"/>
  <c r="E41" i="21"/>
  <c r="F41" i="21" s="1"/>
  <c r="G41" i="21" s="1"/>
  <c r="H41" i="21" s="1"/>
  <c r="I41" i="21" s="1"/>
  <c r="E42" i="21"/>
  <c r="F42" i="21" s="1"/>
  <c r="G42" i="21" s="1"/>
  <c r="H42" i="21" s="1"/>
  <c r="I42" i="21" s="1"/>
  <c r="E43" i="21"/>
  <c r="F43" i="21" s="1"/>
  <c r="G43" i="21" s="1"/>
  <c r="H43" i="21" s="1"/>
  <c r="I43" i="21" s="1"/>
  <c r="E44" i="21"/>
  <c r="F44" i="21" s="1"/>
  <c r="G44" i="21" s="1"/>
  <c r="H44" i="21" s="1"/>
  <c r="I44" i="21" s="1"/>
  <c r="E45" i="21"/>
  <c r="F45" i="21" s="1"/>
  <c r="G45" i="21" s="1"/>
  <c r="H45" i="21" s="1"/>
  <c r="I45" i="21" s="1"/>
  <c r="E46" i="21"/>
  <c r="F46" i="21" s="1"/>
  <c r="G46" i="21" s="1"/>
  <c r="H46" i="21" s="1"/>
  <c r="I46" i="21" s="1"/>
  <c r="E18" i="21"/>
  <c r="F18" i="21" s="1"/>
  <c r="G18" i="21" s="1"/>
  <c r="H18" i="21" s="1"/>
  <c r="I18" i="21" s="1"/>
  <c r="A44" i="21"/>
  <c r="A26" i="21"/>
  <c r="A41" i="21"/>
  <c r="A38" i="21"/>
  <c r="A35" i="21"/>
  <c r="A32" i="21"/>
  <c r="A29" i="21"/>
  <c r="A23" i="21"/>
  <c r="A20" i="21"/>
  <c r="A17" i="21"/>
  <c r="I13" i="26"/>
  <c r="F21" i="21" l="1"/>
  <c r="G21" i="21" s="1"/>
  <c r="H21" i="21" s="1"/>
  <c r="I21" i="21" s="1"/>
  <c r="F20" i="21"/>
  <c r="G20" i="21" s="1"/>
  <c r="H20" i="21" s="1"/>
  <c r="I20" i="21" s="1"/>
</calcChain>
</file>

<file path=xl/comments1.xml><?xml version="1.0" encoding="utf-8"?>
<comments xmlns="http://schemas.openxmlformats.org/spreadsheetml/2006/main">
  <authors>
    <author>Illana Pinheiro Bezerra</author>
  </authors>
  <commentList>
    <comment ref="P10" authorId="0" shapeId="0">
      <text>
        <r>
          <rPr>
            <b/>
            <sz val="9"/>
            <color indexed="81"/>
            <rFont val="Segoe UI"/>
            <family val="2"/>
          </rPr>
          <t>Illana Pinheiro Bezerra:</t>
        </r>
        <r>
          <rPr>
            <sz val="9"/>
            <color indexed="81"/>
            <rFont val="Segoe UI"/>
            <family val="2"/>
          </rPr>
          <t xml:space="preserve">
Se atividade em dia: situação = verde.
Se atividade atrasada:
1. Concluida = verde
2. Em andamento(atrasada, porém em andamento) = amarela
3. Atrasada(não iniciada ou paralisada) = vermelha
</t>
        </r>
      </text>
    </comment>
  </commentList>
</comments>
</file>

<file path=xl/sharedStrings.xml><?xml version="1.0" encoding="utf-8"?>
<sst xmlns="http://schemas.openxmlformats.org/spreadsheetml/2006/main" count="450" uniqueCount="204">
  <si>
    <r>
      <t>1)</t>
    </r>
    <r>
      <rPr>
        <sz val="7"/>
        <rFont val="Times New Roman"/>
        <family val="1"/>
      </rPr>
      <t xml:space="preserve">    </t>
    </r>
    <r>
      <rPr>
        <sz val="14"/>
        <rFont val="Calibri"/>
        <family val="2"/>
      </rPr>
      <t>Artefatos de mapeamento e construção de controles</t>
    </r>
  </si>
  <si>
    <t>P</t>
  </si>
  <si>
    <t>I</t>
  </si>
  <si>
    <t>NR</t>
  </si>
  <si>
    <t>Nível de Risco</t>
  </si>
  <si>
    <t xml:space="preserve">Macroprocesso: </t>
  </si>
  <si>
    <t>Descrição</t>
  </si>
  <si>
    <t>Resposta a Risco</t>
  </si>
  <si>
    <t>Objetivo do Processo:</t>
  </si>
  <si>
    <t>Eventos de Riscos</t>
  </si>
  <si>
    <t>Peso</t>
  </si>
  <si>
    <t>Evento pode ocorrer apenas em circunstâncias excepcionais</t>
  </si>
  <si>
    <t>RP - Risco Pequeno</t>
  </si>
  <si>
    <t>Escala de Nível de Risco</t>
  </si>
  <si>
    <t>Níveis</t>
  </si>
  <si>
    <t>Pontuação</t>
  </si>
  <si>
    <t>RC - Risco Crítico</t>
  </si>
  <si>
    <t>RA - Risco Alto</t>
  </si>
  <si>
    <t>RM - Risco Moderado</t>
  </si>
  <si>
    <t>LEGENDA</t>
  </si>
  <si>
    <t>Em andamento</t>
  </si>
  <si>
    <t>Atrasado</t>
  </si>
  <si>
    <t>O que?</t>
  </si>
  <si>
    <t>Onde?</t>
  </si>
  <si>
    <t>Quem?</t>
  </si>
  <si>
    <t>Quando?</t>
  </si>
  <si>
    <t>Status</t>
  </si>
  <si>
    <t>Aspectos Avaliativos</t>
  </si>
  <si>
    <t>Evitar</t>
  </si>
  <si>
    <t>Ação de Controle</t>
  </si>
  <si>
    <t>Verificar a possibilidade de retirar controles considerados desnecessários</t>
  </si>
  <si>
    <t xml:space="preserve">Aceitar </t>
  </si>
  <si>
    <t>Conviver com o evento de risco mantendo práticas e procedimentos existentes</t>
  </si>
  <si>
    <t>Aceitar</t>
  </si>
  <si>
    <t>Subprocesso/ Atividade 8</t>
  </si>
  <si>
    <t>Subprocesso/ Atividade 9</t>
  </si>
  <si>
    <t>Possíveis Respostas</t>
  </si>
  <si>
    <t>Data do Início</t>
  </si>
  <si>
    <t>Data da Conclusão</t>
  </si>
  <si>
    <t>Situação</t>
  </si>
  <si>
    <t>Concluído</t>
  </si>
  <si>
    <t xml:space="preserve"> Evento esperado que ocorra na maioria das circunstâncias</t>
  </si>
  <si>
    <t xml:space="preserve"> Evento provavelmente ocorra na maioria das circunstâncias</t>
  </si>
  <si>
    <t>Não iniciado</t>
  </si>
  <si>
    <t>Subprocesso/ Atividade 10</t>
  </si>
  <si>
    <t>Versão: 1.1</t>
  </si>
  <si>
    <t>Alterações: 10/03/2017</t>
  </si>
  <si>
    <t>Data da criação: 09/03/2017</t>
  </si>
  <si>
    <t>Versão: 1.3</t>
  </si>
  <si>
    <t>Data da criação: 06/04/2017</t>
  </si>
  <si>
    <t xml:space="preserve">Alterações: </t>
  </si>
  <si>
    <t>Versão: 1.4</t>
  </si>
  <si>
    <t>Data da criação: 18/04/2017</t>
  </si>
  <si>
    <t>Alterações: inclusão da aba instruções, alteração do arredondamento para o campo impacto no calculo inerente e residual</t>
  </si>
  <si>
    <t>Data 18/05/2017</t>
  </si>
  <si>
    <t>Correção da aba Plano de Controles, cores do status</t>
  </si>
  <si>
    <t>Probabilidade</t>
  </si>
  <si>
    <t>Evento esperado que ocorra na maioria das circunstâncias</t>
  </si>
  <si>
    <t>Data 23/05/2017</t>
  </si>
  <si>
    <t>Inclusão da aba Probabilidade</t>
  </si>
  <si>
    <t>Muito baixa</t>
  </si>
  <si>
    <t>Baixa</t>
  </si>
  <si>
    <t>Alta</t>
  </si>
  <si>
    <t>Muito Alta</t>
  </si>
  <si>
    <r>
      <t xml:space="preserve">Evento </t>
    </r>
    <r>
      <rPr>
        <b/>
        <sz val="10"/>
        <color theme="3" tint="-0.499984740745262"/>
        <rFont val="Arial"/>
        <family val="2"/>
      </rPr>
      <t>pode</t>
    </r>
    <r>
      <rPr>
        <sz val="10"/>
        <color theme="3" tint="-0.499984740745262"/>
        <rFont val="Arial"/>
        <family val="2"/>
      </rPr>
      <t xml:space="preserve"> ocorrer em algum momento</t>
    </r>
  </si>
  <si>
    <r>
      <t xml:space="preserve">Evento </t>
    </r>
    <r>
      <rPr>
        <b/>
        <sz val="10"/>
        <color theme="3" tint="-0.499984740745262"/>
        <rFont val="Arial"/>
        <family val="2"/>
      </rPr>
      <t>deve</t>
    </r>
    <r>
      <rPr>
        <sz val="10"/>
        <color theme="3" tint="-0.499984740745262"/>
        <rFont val="Arial"/>
        <family val="2"/>
      </rPr>
      <t xml:space="preserve"> ocorrer em algum momento</t>
    </r>
  </si>
  <si>
    <t>Tipo de Ação Proposta</t>
  </si>
  <si>
    <t>Objetivo da Ação Proposta</t>
  </si>
  <si>
    <t>Preventiva</t>
  </si>
  <si>
    <t>Corretiva</t>
  </si>
  <si>
    <t xml:space="preserve">Tipo </t>
  </si>
  <si>
    <t>Versão 1.5</t>
  </si>
  <si>
    <t>Data da criação: 06/06/2017</t>
  </si>
  <si>
    <t>Alterações: 1. Alteração da aba Plano de Controle para Plano de ação.
2. Alteração da nomenclatura de algumas colunas Controle proposto  --&gt; Controle proposto / ação proposta) 
3. Alteração da nomenclatura dos níveis da probabilidade</t>
  </si>
  <si>
    <t>Inclusão de um tipo de controle/ação: compensatório.</t>
  </si>
  <si>
    <t>Alteração - 19/06/2017</t>
  </si>
  <si>
    <t>Alteração - 28/06/2017</t>
  </si>
  <si>
    <t>Exibição do impacto e da probabilidade invertida</t>
  </si>
  <si>
    <t>Muito baixo</t>
  </si>
  <si>
    <t>Baixo</t>
  </si>
  <si>
    <t>Médio</t>
  </si>
  <si>
    <t>Alto</t>
  </si>
  <si>
    <t>Muito Alto</t>
  </si>
  <si>
    <t>IMPACTO - Fatores de Análise</t>
  </si>
  <si>
    <t>Transferir/Compartilhar</t>
  </si>
  <si>
    <t>Unidade Responsável pela Implementação</t>
  </si>
  <si>
    <t xml:space="preserve">Servidor Responsável  Implementação </t>
  </si>
  <si>
    <t xml:space="preserve">Unidade Administrativa:  </t>
  </si>
  <si>
    <t>Processo de Eleição:</t>
  </si>
  <si>
    <t>PROBABILIDADE - Fatores de Análise</t>
  </si>
  <si>
    <t>Impactos Previstos</t>
  </si>
  <si>
    <t>Probabilidades Previstas</t>
  </si>
  <si>
    <t>Período de análise:</t>
  </si>
  <si>
    <t>TIPO
de
Resposta a Risco</t>
  </si>
  <si>
    <t>gh</t>
  </si>
  <si>
    <t>Parceiros</t>
  </si>
  <si>
    <t>Impacto
 X 
Probabilidade</t>
  </si>
  <si>
    <t>Risco</t>
  </si>
  <si>
    <t>1-4</t>
  </si>
  <si>
    <t>5-9</t>
  </si>
  <si>
    <t>10-16</t>
  </si>
  <si>
    <t>17-25</t>
  </si>
  <si>
    <t>Mitigar</t>
  </si>
  <si>
    <t>Provocar</t>
  </si>
  <si>
    <t>Melhorar</t>
  </si>
  <si>
    <t>Promover ações que evitem/eliminem as causas e/ou probabilidade</t>
  </si>
  <si>
    <t>Promover ações que provoquem ou aumentem as causas e/ou probabilidade</t>
  </si>
  <si>
    <t>Adotar medidas para reduzir as consequências e/ou o impacto dos riscos</t>
  </si>
  <si>
    <t>Adotar medidas para ampliar as consequências e/ou o impacto dos riscos</t>
  </si>
  <si>
    <t>Aumentar a probabilidade ou impacto pela transferência ou compartilhamento de uma parte do risco.</t>
  </si>
  <si>
    <t>Reduzir a probabilidade ou impacto pela transferência ou compartilhamento de uma parte do risco.</t>
  </si>
  <si>
    <t>O Mapa de Risco deverá ser publicado.</t>
  </si>
  <si>
    <t>Sugerimos que seja dado conhecimento aos superiores hierárquicos e que toda a análise seja refeita periodicamente.</t>
  </si>
  <si>
    <t xml:space="preserve">Pronto! </t>
  </si>
  <si>
    <r>
      <t xml:space="preserve">Veja o </t>
    </r>
    <r>
      <rPr>
        <b/>
        <sz val="12"/>
        <rFont val="Arial"/>
        <family val="2"/>
      </rPr>
      <t>Mapa de Risco</t>
    </r>
    <r>
      <rPr>
        <sz val="12"/>
        <rFont val="Arial"/>
        <family val="2"/>
      </rPr>
      <t>!</t>
    </r>
  </si>
  <si>
    <t>JUNHO</t>
  </si>
  <si>
    <t>Subprocesso/ Atividade 1</t>
  </si>
  <si>
    <t>Subprocesso/ Atividade 2</t>
  </si>
  <si>
    <t>Subprocesso/ Atividade 3</t>
  </si>
  <si>
    <t>Subprocesso/ Atividade 4</t>
  </si>
  <si>
    <t>Subprocesso/ Atividade 5</t>
  </si>
  <si>
    <t>Subprocesso/ Atividade 6</t>
  </si>
  <si>
    <t>Subprocesso/ Atividade 7</t>
  </si>
  <si>
    <t>RISCO</t>
  </si>
  <si>
    <t>Transferir
Compartilhar</t>
  </si>
  <si>
    <t>Muito baixa (&lt; 10%)</t>
  </si>
  <si>
    <t>Baixa (&gt;=11% &lt;=30%)</t>
  </si>
  <si>
    <t>Alta (&gt;=71% &lt;= 90%)</t>
  </si>
  <si>
    <t>Muito alta (&gt;91%)</t>
  </si>
  <si>
    <t>IMPACTO</t>
  </si>
  <si>
    <t>Impacto</t>
  </si>
  <si>
    <t>Muito baixo (&lt; 10%)</t>
  </si>
  <si>
    <t>Baixo (&gt;=11% &lt;=30%)</t>
  </si>
  <si>
    <t>Médio (&gt;=31% &lt;= 70%)</t>
  </si>
  <si>
    <t>Alto (&gt;=71% &lt;= 90%)</t>
  </si>
  <si>
    <t>Muito alto (&gt;91%)</t>
  </si>
  <si>
    <t>Evento com pouco impacto</t>
  </si>
  <si>
    <t>Evento que prejudica o alcance das metas do processo mas NÃO impacta o cronograma</t>
  </si>
  <si>
    <t>Evento que prejudica o alcance das metas do processo e impacta o cronograma</t>
  </si>
  <si>
    <t>Evento que prejudica o alcance dos objetivos da Unidade Administrativa/Tribunal</t>
  </si>
  <si>
    <t>Evento pode ocorrer em algum momento</t>
  </si>
  <si>
    <t>Evento deve ocorrer em algum momento</t>
  </si>
  <si>
    <t>Tipo de Resposta ao RISCO</t>
  </si>
  <si>
    <t>Evento que prejudica o alcance dos objetivos do processo/projeto /atividade/Unidade Administrativa</t>
  </si>
  <si>
    <t>PROBABILIDADE</t>
  </si>
  <si>
    <t>2019-HC</t>
  </si>
  <si>
    <t>Versão:</t>
  </si>
  <si>
    <t>Responsáveis pelo Processo:</t>
  </si>
  <si>
    <t>Responsáveis pela Análise:</t>
  </si>
  <si>
    <t>TIPO</t>
  </si>
  <si>
    <t>RESPOSTA AO RISCO</t>
  </si>
  <si>
    <t>tipo de Risco - Lista Suspensa</t>
  </si>
  <si>
    <t>Ameaça</t>
  </si>
  <si>
    <t>Oportunidade</t>
  </si>
  <si>
    <t>Causas
e possíveis parâmetros</t>
  </si>
  <si>
    <t>Efeitos / Consequências
e possíveis parâmetros</t>
  </si>
  <si>
    <t>&lt; 10%</t>
  </si>
  <si>
    <t>&gt;=11% &lt;= 30%</t>
  </si>
  <si>
    <t>&gt;=31% &lt;= 70%</t>
  </si>
  <si>
    <t>&gt;=71% &lt;= 90%</t>
  </si>
  <si>
    <t>&gt;90%</t>
  </si>
  <si>
    <t>Ações Propostas</t>
  </si>
  <si>
    <t>Irrelevante: 
Evento com pouco impacto</t>
  </si>
  <si>
    <t>Baixo: 
Evento que prejudica o alcance das metas do processo mas NÃO impacta o cronograma</t>
  </si>
  <si>
    <t>Moderado: 
Evento que prejudica o alcance das metas do processo e impacta o cronograma</t>
  </si>
  <si>
    <t>Extremo: Evento que prejudica o alcance dos objetivos da Unid. Administrativa/Tribunal</t>
  </si>
  <si>
    <t>Alto: Evento que prejudica o alcance dos objetivos do processo/projeto/atividade/ Unidade Administrativa</t>
  </si>
  <si>
    <t>Nº</t>
  </si>
  <si>
    <t>JLKHLJKHÇOHÇ</t>
  </si>
  <si>
    <t>INTEGRAÇÃO</t>
  </si>
  <si>
    <t>UA/Processos Afetados</t>
  </si>
  <si>
    <t>Descrição da Ação</t>
  </si>
  <si>
    <t>Status
(selecione)</t>
  </si>
  <si>
    <t xml:space="preserve"> O Evento  de Risco Ocorreu?</t>
  </si>
  <si>
    <t>Em Qual Período a Ação Foi Adotada?</t>
  </si>
  <si>
    <t>ELEIÇÕES 2020</t>
  </si>
  <si>
    <t>Recrutamento</t>
  </si>
  <si>
    <t>Fabiana e Patrícia</t>
  </si>
  <si>
    <t>Fabiana, Patrícia e Clédina</t>
  </si>
  <si>
    <t>PAINEL DE ACOMPANHAMENTO</t>
  </si>
  <si>
    <t>ação complementar ou não prevista</t>
  </si>
  <si>
    <t>ACOMPANHAMENTO</t>
  </si>
  <si>
    <t>jakldjÇALKJDÇL</t>
  </si>
  <si>
    <t>DxdAa</t>
  </si>
  <si>
    <t>Xxxxx</t>
  </si>
  <si>
    <t>SIM</t>
  </si>
  <si>
    <t>NÃO</t>
  </si>
  <si>
    <t>MAPA DE RISCOS</t>
  </si>
  <si>
    <t>CÁLCULO DO NÍVEL DE RISCO</t>
  </si>
  <si>
    <t>PLANO DE IMPLEMENTAÇÃO DE RESPOSTA AO RISCO - AÇÕES DE TRATAMENTO</t>
  </si>
  <si>
    <t>Resposta ao Risco - Ações de Tratamento</t>
  </si>
  <si>
    <t>IDENTIFICAÇÃO DO RISCO</t>
  </si>
  <si>
    <t>Cálculo do Nível do Risco</t>
  </si>
  <si>
    <r>
      <rPr>
        <b/>
        <sz val="12"/>
        <rFont val="Arial"/>
        <family val="2"/>
      </rPr>
      <t>1. Na aba Mapa de Riscos</t>
    </r>
    <r>
      <rPr>
        <sz val="12"/>
        <rFont val="Arial"/>
        <family val="2"/>
      </rPr>
      <t>, preencha os seguintes campos (letras em vermelho):  
    a. subprocesso/atividade;
    b. tipo de Risco (veja a aba Facilitadores, a esquerda);
    c. causas do risco (com no máximo três parâmetros, um em cada linha, se houver);
    d. efeitos/consequências do risco (com no máximo três parâmetros, um em cada linha, se houver).</t>
    </r>
  </si>
  <si>
    <t>AMEAÇA: risco com efeitos negativos, que podem prejudicar o processo/UA</t>
  </si>
  <si>
    <t>OPORTUNIDADE: risco com efeitos positivos, que podem beneficiar o processo/UA</t>
  </si>
  <si>
    <r>
      <rPr>
        <b/>
        <sz val="12"/>
        <rFont val="Arial"/>
        <family val="2"/>
      </rPr>
      <t xml:space="preserve">2. Na aba Cálculo do Risco </t>
    </r>
    <r>
      <rPr>
        <sz val="12"/>
        <rFont val="Arial"/>
        <family val="2"/>
      </rPr>
      <t>faça a análise - preencha onde os números estão em vermelho com valores entre 1 e 5 quanto à probabilidade e quanto ao impacto (para facilitar a análise veja a aba Facilitadores a esquerda).</t>
    </r>
  </si>
  <si>
    <r>
      <rPr>
        <b/>
        <sz val="12"/>
        <rFont val="Arial"/>
        <family val="2"/>
      </rPr>
      <t xml:space="preserve">3. Na aba Resposta ao Risco, </t>
    </r>
    <r>
      <rPr>
        <sz val="12"/>
        <rFont val="Arial"/>
        <family val="2"/>
      </rPr>
      <t>descreva como tratará o risco, preventiva ou corretivamente, onde, quem será o responsável, como e quando será implementada a ação de tratamento (para facilitar veja a aba Facilitadores a esquerda). Se necessário o apoio de alguém ou algum setor do TRE, ou se a ação sofrer influência ou influenciar algum processo ou Unidade Administrativa, descreva em Integração.</t>
    </r>
  </si>
  <si>
    <r>
      <t xml:space="preserve">A análise dos riscos foi concluída com a construção do 
</t>
    </r>
    <r>
      <rPr>
        <b/>
        <sz val="12"/>
        <rFont val="Arial"/>
        <family val="2"/>
      </rPr>
      <t>Plano de Implementação de Resposta ao Risco</t>
    </r>
    <r>
      <rPr>
        <sz val="12"/>
        <rFont val="Arial"/>
        <family val="2"/>
      </rPr>
      <t>!</t>
    </r>
  </si>
  <si>
    <t>Solicitamos que mensalmente seja preenchida a aba acompanhamento e enviada à COPEG pelo e-mail copeg@tre-ma.jus.br.</t>
  </si>
  <si>
    <t>gagasg</t>
  </si>
  <si>
    <t>fgsagabg</t>
  </si>
  <si>
    <t>uuiiolo</t>
  </si>
  <si>
    <t>jhjkl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</si>
</sst>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[$-416]mmmm\-yy;@"/>
  </numFmts>
  <fonts count="61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alibri"/>
      <family val="2"/>
    </font>
    <font>
      <sz val="7"/>
      <name val="Times New Roman"/>
      <family val="1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  <font>
      <sz val="10"/>
      <name val="MS Sans Serif"/>
      <family val="2"/>
    </font>
    <font>
      <sz val="10"/>
      <color theme="3" tint="-0.499984740745262"/>
      <name val="Arial"/>
      <family val="2"/>
    </font>
    <font>
      <b/>
      <sz val="10"/>
      <color theme="0"/>
      <name val="Arial"/>
      <family val="2"/>
    </font>
    <font>
      <b/>
      <sz val="10"/>
      <color theme="3" tint="-0.499984740745262"/>
      <name val="Arial"/>
      <family val="2"/>
    </font>
    <font>
      <b/>
      <u/>
      <sz val="10"/>
      <name val="Arial"/>
      <family val="2"/>
    </font>
    <font>
      <sz val="10"/>
      <color theme="3" tint="-0.249977111117893"/>
      <name val="Arial"/>
      <family val="2"/>
    </font>
    <font>
      <b/>
      <sz val="11"/>
      <color theme="3" tint="-0.249977111117893"/>
      <name val="Arial"/>
      <family val="2"/>
    </font>
    <font>
      <b/>
      <sz val="12"/>
      <color theme="3" tint="-0.249977111117893"/>
      <name val="Arial"/>
      <family val="2"/>
    </font>
    <font>
      <b/>
      <sz val="14"/>
      <color theme="3" tint="-0.499984740745262"/>
      <name val="Arial"/>
      <family val="2"/>
    </font>
    <font>
      <b/>
      <sz val="10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rgb="FFFF3300"/>
      <name val="Arial"/>
      <family val="2"/>
    </font>
    <font>
      <b/>
      <sz val="16"/>
      <color theme="0"/>
      <name val="Arial"/>
      <family val="2"/>
    </font>
    <font>
      <sz val="11"/>
      <color theme="3" tint="-0.499984740745262"/>
      <name val="Arial"/>
      <family val="2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2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b/>
      <sz val="12"/>
      <color theme="0"/>
      <name val="Arial Black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b/>
      <sz val="16"/>
      <color theme="0"/>
      <name val="Arial Black"/>
      <family val="2"/>
    </font>
    <font>
      <b/>
      <sz val="20"/>
      <color theme="0"/>
      <name val="Arial"/>
      <family val="2"/>
    </font>
    <font>
      <b/>
      <sz val="26"/>
      <color theme="0"/>
      <name val="Arial"/>
      <family val="2"/>
    </font>
    <font>
      <sz val="12"/>
      <color theme="3" tint="-0.499984740745262"/>
      <name val="Arial"/>
      <family val="2"/>
    </font>
    <font>
      <b/>
      <sz val="14"/>
      <color theme="3" tint="-0.249977111117893"/>
      <name val="Arial"/>
      <family val="2"/>
    </font>
    <font>
      <b/>
      <sz val="26"/>
      <name val="Arial"/>
      <family val="2"/>
    </font>
    <font>
      <b/>
      <sz val="14"/>
      <color rgb="FFFF0000"/>
      <name val="Arial"/>
      <family val="2"/>
    </font>
    <font>
      <b/>
      <sz val="14"/>
      <color rgb="FFFF0000"/>
      <name val="Calibri"/>
      <family val="2"/>
      <scheme val="minor"/>
    </font>
    <font>
      <sz val="12"/>
      <color theme="0"/>
      <name val="Arial Black"/>
      <family val="2"/>
    </font>
    <font>
      <sz val="14"/>
      <color rgb="FFFF0000"/>
      <name val="Arial"/>
      <family val="2"/>
    </font>
    <font>
      <b/>
      <sz val="16"/>
      <color rgb="FFFF0000"/>
      <name val="Arial"/>
      <family val="2"/>
    </font>
    <font>
      <b/>
      <sz val="22"/>
      <color theme="4" tint="-0.499984740745262"/>
      <name val="Arial"/>
      <family val="2"/>
    </font>
    <font>
      <b/>
      <sz val="12"/>
      <color theme="4" tint="-0.499984740745262"/>
      <name val="Arial"/>
      <family val="2"/>
    </font>
    <font>
      <b/>
      <sz val="14"/>
      <color theme="4" tint="-0.499984740745262"/>
      <name val="Arial"/>
      <family val="2"/>
    </font>
    <font>
      <b/>
      <sz val="11"/>
      <color theme="4" tint="-0.499984740745262"/>
      <name val="Arial"/>
      <family val="2"/>
    </font>
    <font>
      <sz val="12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52"/>
        <bgColor indexed="29"/>
      </patternFill>
    </fill>
    <fill>
      <patternFill patternType="solid">
        <fgColor indexed="57"/>
        <bgColor indexed="19"/>
      </patternFill>
    </fill>
    <fill>
      <patternFill patternType="solid">
        <fgColor indexed="53"/>
        <bgColor indexed="10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4B781E"/>
        <bgColor indexed="64"/>
      </patternFill>
    </fill>
    <fill>
      <patternFill patternType="solid">
        <fgColor rgb="FF1E4619"/>
        <bgColor indexed="64"/>
      </patternFill>
    </fill>
    <fill>
      <patternFill patternType="solid">
        <fgColor rgb="FF50BE5A"/>
        <bgColor indexed="64"/>
      </patternFill>
    </fill>
    <fill>
      <patternFill patternType="solid">
        <fgColor rgb="FF8CDC6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0046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/>
        <bgColor indexed="31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79998168889431442"/>
        <bgColor indexed="31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theme="3" tint="0.79998168889431442"/>
      </left>
      <right/>
      <top style="double">
        <color theme="3" tint="0.79998168889431442"/>
      </top>
      <bottom/>
      <diagonal/>
    </border>
    <border>
      <left/>
      <right/>
      <top style="double">
        <color theme="3" tint="0.79998168889431442"/>
      </top>
      <bottom/>
      <diagonal/>
    </border>
    <border>
      <left/>
      <right style="double">
        <color theme="3" tint="0.79998168889431442"/>
      </right>
      <top style="double">
        <color theme="3" tint="0.79998168889431442"/>
      </top>
      <bottom/>
      <diagonal/>
    </border>
    <border>
      <left style="double">
        <color theme="3" tint="0.79998168889431442"/>
      </left>
      <right/>
      <top/>
      <bottom/>
      <diagonal/>
    </border>
    <border>
      <left/>
      <right style="double">
        <color theme="3" tint="0.79998168889431442"/>
      </right>
      <top/>
      <bottom/>
      <diagonal/>
    </border>
    <border>
      <left style="double">
        <color theme="3" tint="0.79998168889431442"/>
      </left>
      <right/>
      <top/>
      <bottom style="double">
        <color theme="3" tint="0.79998168889431442"/>
      </bottom>
      <diagonal/>
    </border>
    <border>
      <left/>
      <right/>
      <top/>
      <bottom style="double">
        <color theme="3" tint="0.79998168889431442"/>
      </bottom>
      <diagonal/>
    </border>
    <border>
      <left/>
      <right style="double">
        <color theme="3" tint="0.79998168889431442"/>
      </right>
      <top/>
      <bottom style="double">
        <color theme="3" tint="0.7999816888943144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theme="5" tint="0.7999816888943144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43" fontId="5" fillId="0" borderId="0" applyFont="0" applyFill="0" applyBorder="0" applyAlignment="0" applyProtection="0"/>
    <xf numFmtId="0" fontId="1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427">
    <xf numFmtId="0" fontId="0" fillId="0" borderId="0" xfId="0"/>
    <xf numFmtId="0" fontId="6" fillId="0" borderId="0" xfId="0" applyFont="1" applyAlignment="1">
      <alignment horizontal="left" indent="4"/>
    </xf>
    <xf numFmtId="0" fontId="1" fillId="7" borderId="0" xfId="0" applyFont="1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1" fillId="7" borderId="0" xfId="0" applyFont="1" applyFill="1"/>
    <xf numFmtId="0" fontId="0" fillId="7" borderId="0" xfId="0" applyFont="1" applyFill="1"/>
    <xf numFmtId="0" fontId="0" fillId="7" borderId="0" xfId="0" applyFill="1" applyBorder="1"/>
    <xf numFmtId="0" fontId="1" fillId="7" borderId="1" xfId="0" applyFont="1" applyFill="1" applyBorder="1"/>
    <xf numFmtId="0" fontId="0" fillId="7" borderId="0" xfId="0" applyFont="1" applyFill="1" applyBorder="1" applyAlignment="1">
      <alignment horizontal="left" vertical="center" indent="2"/>
    </xf>
    <xf numFmtId="0" fontId="0" fillId="7" borderId="0" xfId="0" applyFont="1" applyFill="1" applyBorder="1"/>
    <xf numFmtId="0" fontId="11" fillId="7" borderId="0" xfId="0" applyFont="1" applyFill="1" applyBorder="1" applyAlignment="1">
      <alignment horizontal="left" vertical="center" indent="2"/>
    </xf>
    <xf numFmtId="0" fontId="19" fillId="7" borderId="0" xfId="0" applyFont="1" applyFill="1" applyAlignment="1" applyProtection="1">
      <alignment horizontal="center" vertical="center"/>
      <protection locked="0"/>
    </xf>
    <xf numFmtId="0" fontId="19" fillId="7" borderId="0" xfId="0" applyFont="1" applyFill="1" applyBorder="1" applyAlignment="1" applyProtection="1">
      <alignment horizontal="center" vertical="center"/>
      <protection locked="0"/>
    </xf>
    <xf numFmtId="0" fontId="12" fillId="7" borderId="0" xfId="0" applyFont="1" applyFill="1" applyBorder="1" applyAlignment="1">
      <alignment horizontal="left" vertical="center" indent="1"/>
    </xf>
    <xf numFmtId="0" fontId="2" fillId="7" borderId="0" xfId="0" applyFont="1" applyFill="1" applyBorder="1" applyAlignment="1">
      <alignment vertical="center"/>
    </xf>
    <xf numFmtId="0" fontId="4" fillId="7" borderId="0" xfId="11" applyFill="1" applyAlignment="1">
      <alignment horizontal="left" vertical="center" indent="1"/>
    </xf>
    <xf numFmtId="0" fontId="4" fillId="7" borderId="0" xfId="11" applyFill="1" applyAlignment="1">
      <alignment vertical="center"/>
    </xf>
    <xf numFmtId="0" fontId="0" fillId="7" borderId="0" xfId="0" applyFont="1" applyFill="1" applyBorder="1" applyAlignment="1">
      <alignment vertical="center"/>
    </xf>
    <xf numFmtId="0" fontId="0" fillId="7" borderId="0" xfId="0" applyFont="1" applyFill="1" applyAlignment="1">
      <alignment horizontal="justify" vertical="distributed"/>
    </xf>
    <xf numFmtId="0" fontId="0" fillId="7" borderId="0" xfId="0" applyFont="1" applyFill="1" applyAlignment="1">
      <alignment horizontal="center"/>
    </xf>
    <xf numFmtId="164" fontId="30" fillId="10" borderId="18" xfId="13" applyFont="1" applyFill="1" applyBorder="1" applyAlignment="1">
      <alignment horizontal="left" vertical="center" wrapText="1" indent="2"/>
    </xf>
    <xf numFmtId="0" fontId="29" fillId="10" borderId="18" xfId="12" applyFont="1" applyFill="1" applyBorder="1" applyAlignment="1">
      <alignment vertical="center"/>
    </xf>
    <xf numFmtId="0" fontId="3" fillId="6" borderId="0" xfId="0" applyFont="1" applyFill="1" applyBorder="1" applyAlignment="1">
      <alignment horizontal="left" vertical="top" wrapText="1" indent="1"/>
    </xf>
    <xf numFmtId="0" fontId="3" fillId="6" borderId="0" xfId="0" applyFont="1" applyFill="1" applyBorder="1" applyAlignment="1">
      <alignment vertical="top" wrapText="1"/>
    </xf>
    <xf numFmtId="0" fontId="19" fillId="7" borderId="0" xfId="0" applyFont="1" applyFill="1" applyBorder="1" applyAlignment="1" applyProtection="1">
      <alignment vertical="center"/>
      <protection locked="0"/>
    </xf>
    <xf numFmtId="0" fontId="0" fillId="7" borderId="0" xfId="0" applyFill="1" applyBorder="1" applyProtection="1">
      <protection locked="0"/>
    </xf>
    <xf numFmtId="0" fontId="1" fillId="7" borderId="0" xfId="0" applyFont="1" applyFill="1" applyBorder="1" applyProtection="1">
      <protection locked="0"/>
    </xf>
    <xf numFmtId="0" fontId="19" fillId="7" borderId="0" xfId="0" applyFont="1" applyFill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7" borderId="12" xfId="0" applyFont="1" applyFill="1" applyBorder="1" applyAlignment="1" applyProtection="1">
      <alignment vertical="center"/>
      <protection locked="0"/>
    </xf>
    <xf numFmtId="0" fontId="25" fillId="7" borderId="0" xfId="11" applyFont="1" applyFill="1" applyBorder="1" applyAlignment="1">
      <alignment horizontal="center" vertical="center"/>
    </xf>
    <xf numFmtId="0" fontId="29" fillId="7" borderId="0" xfId="1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left" indent="1"/>
    </xf>
    <xf numFmtId="0" fontId="1" fillId="7" borderId="0" xfId="0" applyFont="1" applyFill="1" applyAlignment="1">
      <alignment horizontal="left" indent="1"/>
    </xf>
    <xf numFmtId="0" fontId="1" fillId="7" borderId="20" xfId="0" applyFont="1" applyFill="1" applyBorder="1"/>
    <xf numFmtId="0" fontId="0" fillId="15" borderId="18" xfId="0" applyFill="1" applyBorder="1" applyAlignment="1">
      <alignment horizontal="left" vertical="center" wrapText="1"/>
    </xf>
    <xf numFmtId="0" fontId="25" fillId="10" borderId="18" xfId="0" applyFont="1" applyFill="1" applyBorder="1" applyAlignment="1">
      <alignment horizontal="center" vertical="center"/>
    </xf>
    <xf numFmtId="0" fontId="19" fillId="0" borderId="0" xfId="0" applyFont="1" applyFill="1" applyAlignment="1" applyProtection="1">
      <alignment vertical="center"/>
      <protection locked="0"/>
    </xf>
    <xf numFmtId="0" fontId="1" fillId="7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 vertical="top" wrapText="1"/>
    </xf>
    <xf numFmtId="0" fontId="0" fillId="7" borderId="0" xfId="0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8" fillId="7" borderId="14" xfId="0" applyFont="1" applyFill="1" applyBorder="1" applyAlignment="1">
      <alignment horizontal="left" wrapText="1" indent="1"/>
    </xf>
    <xf numFmtId="0" fontId="12" fillId="7" borderId="13" xfId="0" applyFont="1" applyFill="1" applyBorder="1" applyAlignment="1">
      <alignment horizontal="left" vertical="center" indent="2"/>
    </xf>
    <xf numFmtId="0" fontId="12" fillId="7" borderId="21" xfId="0" applyFont="1" applyFill="1" applyBorder="1" applyAlignment="1">
      <alignment horizontal="left" vertical="center" indent="2"/>
    </xf>
    <xf numFmtId="0" fontId="0" fillId="15" borderId="18" xfId="0" applyFill="1" applyBorder="1" applyAlignment="1">
      <alignment horizontal="left" vertical="center" wrapText="1"/>
    </xf>
    <xf numFmtId="0" fontId="12" fillId="0" borderId="0" xfId="0" applyFont="1"/>
    <xf numFmtId="0" fontId="24" fillId="7" borderId="0" xfId="1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9" fontId="23" fillId="9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vertical="center"/>
    </xf>
    <xf numFmtId="0" fontId="2" fillId="7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9" fontId="23" fillId="0" borderId="0" xfId="0" applyNumberFormat="1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17" borderId="0" xfId="0" applyFont="1" applyFill="1" applyBorder="1" applyAlignment="1" applyProtection="1">
      <alignment horizontal="center" vertical="center" wrapText="1"/>
    </xf>
    <xf numFmtId="1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left" vertical="center" indent="1"/>
    </xf>
    <xf numFmtId="0" fontId="0" fillId="7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 indent="1"/>
    </xf>
    <xf numFmtId="0" fontId="0" fillId="7" borderId="0" xfId="0" applyFont="1" applyFill="1" applyAlignment="1" applyProtection="1">
      <alignment vertical="center"/>
      <protection locked="0"/>
    </xf>
    <xf numFmtId="0" fontId="38" fillId="0" borderId="0" xfId="10" applyFont="1" applyFill="1" applyBorder="1" applyAlignment="1" applyProtection="1">
      <alignment horizontal="center" vertical="center"/>
      <protection locked="0"/>
    </xf>
    <xf numFmtId="9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 textRotation="90" wrapText="1"/>
    </xf>
    <xf numFmtId="0" fontId="24" fillId="0" borderId="9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horizontal="center" vertical="center"/>
    </xf>
    <xf numFmtId="0" fontId="19" fillId="0" borderId="9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</xf>
    <xf numFmtId="0" fontId="0" fillId="7" borderId="0" xfId="0" applyFont="1" applyFill="1" applyBorder="1" applyAlignment="1">
      <alignment vertical="distributed"/>
    </xf>
    <xf numFmtId="0" fontId="18" fillId="7" borderId="0" xfId="0" applyFont="1" applyFill="1" applyBorder="1" applyAlignment="1">
      <alignment vertical="center" wrapText="1"/>
    </xf>
    <xf numFmtId="0" fontId="20" fillId="0" borderId="0" xfId="10" applyFont="1" applyFill="1" applyBorder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Alignment="1">
      <alignment vertical="justify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3" fillId="6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/>
    <xf numFmtId="9" fontId="16" fillId="0" borderId="0" xfId="0" quotePrefix="1" applyNumberFormat="1" applyFont="1" applyFill="1" applyBorder="1" applyAlignment="1" applyProtection="1">
      <alignment horizontal="center" vertical="center"/>
      <protection locked="0"/>
    </xf>
    <xf numFmtId="9" fontId="12" fillId="0" borderId="0" xfId="0" quotePrefix="1" applyNumberFormat="1" applyFont="1" applyFill="1" applyBorder="1" applyAlignment="1" applyProtection="1">
      <alignment horizontal="center" vertical="center"/>
      <protection locked="0"/>
    </xf>
    <xf numFmtId="16" fontId="12" fillId="0" borderId="0" xfId="0" quotePrefix="1" applyNumberFormat="1" applyFont="1" applyFill="1" applyBorder="1" applyAlignment="1" applyProtection="1">
      <alignment horizontal="center" vertical="center"/>
      <protection locked="0"/>
    </xf>
    <xf numFmtId="16" fontId="12" fillId="18" borderId="0" xfId="0" quotePrefix="1" applyNumberFormat="1" applyFont="1" applyFill="1" applyBorder="1" applyAlignment="1" applyProtection="1">
      <alignment horizontal="center" vertical="center"/>
      <protection locked="0"/>
    </xf>
    <xf numFmtId="9" fontId="12" fillId="21" borderId="0" xfId="0" quotePrefix="1" applyNumberFormat="1" applyFont="1" applyFill="1" applyBorder="1" applyAlignment="1" applyProtection="1">
      <alignment horizontal="center" vertical="center"/>
      <protection locked="0"/>
    </xf>
    <xf numFmtId="9" fontId="16" fillId="20" borderId="0" xfId="0" quotePrefix="1" applyNumberFormat="1" applyFont="1" applyFill="1" applyBorder="1" applyAlignment="1" applyProtection="1">
      <alignment horizontal="center" vertical="center"/>
      <protection locked="0"/>
    </xf>
    <xf numFmtId="9" fontId="16" fillId="19" borderId="0" xfId="0" quotePrefix="1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textRotation="90" wrapText="1"/>
    </xf>
    <xf numFmtId="0" fontId="16" fillId="7" borderId="17" xfId="0" applyFont="1" applyFill="1" applyBorder="1" applyAlignment="1" applyProtection="1">
      <alignment horizontal="center" vertical="center"/>
    </xf>
    <xf numFmtId="0" fontId="16" fillId="7" borderId="37" xfId="0" applyFont="1" applyFill="1" applyBorder="1" applyAlignment="1" applyProtection="1">
      <alignment horizontal="center" vertical="center"/>
    </xf>
    <xf numFmtId="0" fontId="25" fillId="1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0" fillId="7" borderId="4" xfId="0" applyFont="1" applyFill="1" applyBorder="1" applyAlignment="1">
      <alignment vertical="distributed"/>
    </xf>
    <xf numFmtId="0" fontId="0" fillId="7" borderId="5" xfId="0" applyFont="1" applyFill="1" applyBorder="1" applyAlignment="1">
      <alignment vertical="distributed"/>
    </xf>
    <xf numFmtId="0" fontId="0" fillId="0" borderId="0" xfId="0" applyFill="1" applyBorder="1" applyAlignment="1">
      <alignment horizontal="left" vertical="center" wrapText="1"/>
    </xf>
    <xf numFmtId="49" fontId="12" fillId="7" borderId="0" xfId="0" applyNumberFormat="1" applyFont="1" applyFill="1" applyBorder="1" applyAlignment="1">
      <alignment horizontal="left" vertical="center" indent="1"/>
    </xf>
    <xf numFmtId="49" fontId="0" fillId="0" borderId="0" xfId="0" applyNumberFormat="1"/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horizontal="center" vertical="center"/>
    </xf>
    <xf numFmtId="14" fontId="0" fillId="0" borderId="33" xfId="0" applyNumberFormat="1" applyBorder="1" applyAlignment="1">
      <alignment horizontal="center" vertical="center"/>
    </xf>
    <xf numFmtId="0" fontId="1" fillId="0" borderId="9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 wrapText="1"/>
    </xf>
    <xf numFmtId="0" fontId="37" fillId="0" borderId="0" xfId="0" applyFont="1" applyFill="1" applyBorder="1" applyAlignment="1">
      <alignment vertical="center"/>
    </xf>
    <xf numFmtId="0" fontId="37" fillId="0" borderId="9" xfId="0" applyFont="1" applyFill="1" applyBorder="1" applyAlignment="1">
      <alignment vertical="center"/>
    </xf>
    <xf numFmtId="0" fontId="37" fillId="0" borderId="2" xfId="0" applyFont="1" applyFill="1" applyBorder="1" applyAlignment="1">
      <alignment vertical="center"/>
    </xf>
    <xf numFmtId="0" fontId="37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4" fontId="11" fillId="0" borderId="33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/>
    <xf numFmtId="0" fontId="54" fillId="0" borderId="0" xfId="0" applyFont="1" applyFill="1" applyBorder="1" applyAlignment="1">
      <alignment vertical="center"/>
    </xf>
    <xf numFmtId="0" fontId="54" fillId="0" borderId="2" xfId="0" applyFont="1" applyFill="1" applyBorder="1" applyAlignment="1">
      <alignment vertical="center"/>
    </xf>
    <xf numFmtId="165" fontId="55" fillId="0" borderId="4" xfId="0" applyNumberFormat="1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0" fontId="0" fillId="0" borderId="33" xfId="0" applyNumberFormat="1" applyBorder="1" applyAlignment="1">
      <alignment horizontal="center" vertical="center"/>
    </xf>
    <xf numFmtId="0" fontId="9" fillId="23" borderId="33" xfId="0" applyFont="1" applyFill="1" applyBorder="1" applyAlignment="1">
      <alignment horizontal="center" vertical="center" wrapText="1"/>
    </xf>
    <xf numFmtId="0" fontId="2" fillId="26" borderId="0" xfId="0" applyFont="1" applyFill="1" applyBorder="1"/>
    <xf numFmtId="0" fontId="48" fillId="26" borderId="1" xfId="0" applyFont="1" applyFill="1" applyBorder="1" applyAlignment="1">
      <alignment vertical="center" textRotation="90"/>
    </xf>
    <xf numFmtId="0" fontId="48" fillId="26" borderId="34" xfId="0" applyFont="1" applyFill="1" applyBorder="1" applyAlignment="1">
      <alignment vertical="center" textRotation="90"/>
    </xf>
    <xf numFmtId="0" fontId="9" fillId="23" borderId="47" xfId="0" applyFont="1" applyFill="1" applyBorder="1" applyAlignment="1">
      <alignment horizontal="center" vertical="center" wrapText="1"/>
    </xf>
    <xf numFmtId="0" fontId="9" fillId="23" borderId="46" xfId="0" applyFont="1" applyFill="1" applyBorder="1" applyAlignment="1">
      <alignment horizontal="center" vertical="center" wrapText="1"/>
    </xf>
    <xf numFmtId="0" fontId="9" fillId="23" borderId="48" xfId="0" applyFont="1" applyFill="1" applyBorder="1" applyAlignment="1">
      <alignment horizontal="center" vertical="center" wrapText="1"/>
    </xf>
    <xf numFmtId="0" fontId="9" fillId="23" borderId="49" xfId="0" applyFont="1" applyFill="1" applyBorder="1" applyAlignment="1">
      <alignment horizontal="center" vertical="center" wrapText="1"/>
    </xf>
    <xf numFmtId="0" fontId="9" fillId="23" borderId="44" xfId="0" applyFont="1" applyFill="1" applyBorder="1" applyAlignment="1">
      <alignment horizontal="center" vertical="center" wrapText="1"/>
    </xf>
    <xf numFmtId="0" fontId="13" fillId="23" borderId="45" xfId="0" applyFont="1" applyFill="1" applyBorder="1" applyAlignment="1">
      <alignment horizontal="center" vertical="center" wrapText="1"/>
    </xf>
    <xf numFmtId="0" fontId="13" fillId="23" borderId="43" xfId="0" applyFont="1" applyFill="1" applyBorder="1" applyAlignment="1">
      <alignment horizontal="center" vertical="center" wrapText="1"/>
    </xf>
    <xf numFmtId="0" fontId="9" fillId="23" borderId="42" xfId="0" applyFont="1" applyFill="1" applyBorder="1" applyAlignment="1">
      <alignment horizontal="center" vertical="center" wrapText="1"/>
    </xf>
    <xf numFmtId="0" fontId="13" fillId="23" borderId="39" xfId="0" applyFont="1" applyFill="1" applyBorder="1" applyAlignment="1">
      <alignment horizontal="center" vertical="center" wrapText="1"/>
    </xf>
    <xf numFmtId="0" fontId="13" fillId="23" borderId="38" xfId="0" applyFont="1" applyFill="1" applyBorder="1" applyAlignment="1">
      <alignment horizontal="center" vertical="center" wrapText="1"/>
    </xf>
    <xf numFmtId="0" fontId="13" fillId="23" borderId="41" xfId="0" applyFont="1" applyFill="1" applyBorder="1" applyAlignment="1">
      <alignment horizontal="center" vertical="center" wrapText="1"/>
    </xf>
    <xf numFmtId="0" fontId="1" fillId="9" borderId="47" xfId="0" applyFont="1" applyFill="1" applyBorder="1" applyAlignment="1">
      <alignment horizontal="center" vertical="center" wrapText="1"/>
    </xf>
    <xf numFmtId="0" fontId="1" fillId="9" borderId="48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49" xfId="0" applyFont="1" applyFill="1" applyBorder="1" applyAlignment="1">
      <alignment horizontal="center" vertical="center" wrapText="1"/>
    </xf>
    <xf numFmtId="0" fontId="1" fillId="9" borderId="44" xfId="0" applyFont="1" applyFill="1" applyBorder="1" applyAlignment="1">
      <alignment horizontal="center" vertical="center" wrapText="1"/>
    </xf>
    <xf numFmtId="0" fontId="1" fillId="9" borderId="36" xfId="0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1" fillId="9" borderId="40" xfId="0" applyFont="1" applyFill="1" applyBorder="1" applyAlignment="1">
      <alignment horizontal="center" vertical="center" wrapText="1"/>
    </xf>
    <xf numFmtId="0" fontId="27" fillId="22" borderId="3" xfId="0" applyFont="1" applyFill="1" applyBorder="1" applyAlignment="1">
      <alignment vertical="center"/>
    </xf>
    <xf numFmtId="0" fontId="27" fillId="22" borderId="4" xfId="0" applyFont="1" applyFill="1" applyBorder="1" applyAlignment="1">
      <alignment horizontal="center" vertical="center"/>
    </xf>
    <xf numFmtId="0" fontId="27" fillId="22" borderId="4" xfId="0" applyFont="1" applyFill="1" applyBorder="1" applyAlignment="1">
      <alignment vertical="center"/>
    </xf>
    <xf numFmtId="0" fontId="27" fillId="22" borderId="5" xfId="0" applyFont="1" applyFill="1" applyBorder="1" applyAlignment="1">
      <alignment horizontal="left" vertical="center"/>
    </xf>
    <xf numFmtId="0" fontId="54" fillId="25" borderId="0" xfId="0" applyFont="1" applyFill="1" applyBorder="1" applyAlignment="1">
      <alignment vertical="center"/>
    </xf>
    <xf numFmtId="0" fontId="37" fillId="25" borderId="0" xfId="0" applyFont="1" applyFill="1" applyBorder="1" applyAlignment="1">
      <alignment vertical="center"/>
    </xf>
    <xf numFmtId="0" fontId="37" fillId="25" borderId="9" xfId="0" applyFont="1" applyFill="1" applyBorder="1" applyAlignment="1">
      <alignment vertical="center"/>
    </xf>
    <xf numFmtId="0" fontId="45" fillId="22" borderId="33" xfId="0" applyFont="1" applyFill="1" applyBorder="1" applyAlignment="1">
      <alignment horizontal="center" vertical="center" wrapText="1"/>
    </xf>
    <xf numFmtId="0" fontId="9" fillId="22" borderId="33" xfId="0" applyFont="1" applyFill="1" applyBorder="1" applyAlignment="1">
      <alignment horizontal="center" vertical="center"/>
    </xf>
    <xf numFmtId="0" fontId="57" fillId="29" borderId="33" xfId="0" applyFont="1" applyFill="1" applyBorder="1" applyAlignment="1">
      <alignment horizontal="center" vertical="center" wrapText="1"/>
    </xf>
    <xf numFmtId="0" fontId="57" fillId="29" borderId="33" xfId="0" applyFont="1" applyFill="1" applyBorder="1" applyAlignment="1">
      <alignment horizontal="left" vertical="center" wrapText="1" indent="1"/>
    </xf>
    <xf numFmtId="0" fontId="11" fillId="6" borderId="33" xfId="0" applyFont="1" applyFill="1" applyBorder="1" applyAlignment="1" applyProtection="1">
      <alignment horizontal="center" vertical="center" wrapText="1"/>
      <protection locked="0"/>
    </xf>
    <xf numFmtId="0" fontId="43" fillId="7" borderId="33" xfId="0" applyNumberFormat="1" applyFont="1" applyFill="1" applyBorder="1" applyAlignment="1" applyProtection="1">
      <alignment horizontal="left" vertical="center" wrapText="1"/>
      <protection locked="0"/>
    </xf>
    <xf numFmtId="0" fontId="11" fillId="6" borderId="33" xfId="0" applyFont="1" applyFill="1" applyBorder="1" applyAlignment="1" applyProtection="1">
      <alignment vertical="center" wrapText="1"/>
      <protection locked="0"/>
    </xf>
    <xf numFmtId="1" fontId="0" fillId="6" borderId="33" xfId="0" applyNumberFormat="1" applyFont="1" applyFill="1" applyBorder="1" applyAlignment="1" applyProtection="1">
      <alignment horizontal="center" vertical="center" wrapText="1"/>
    </xf>
    <xf numFmtId="0" fontId="31" fillId="8" borderId="33" xfId="0" applyNumberFormat="1" applyFont="1" applyFill="1" applyBorder="1" applyAlignment="1" applyProtection="1">
      <alignment vertical="center" wrapText="1"/>
    </xf>
    <xf numFmtId="0" fontId="0" fillId="6" borderId="33" xfId="0" applyFont="1" applyFill="1" applyBorder="1" applyAlignment="1" applyProtection="1">
      <alignment horizontal="center" vertical="center" wrapText="1"/>
      <protection locked="0"/>
    </xf>
    <xf numFmtId="0" fontId="0" fillId="6" borderId="33" xfId="0" applyFont="1" applyFill="1" applyBorder="1" applyAlignment="1">
      <alignment horizontal="center" vertical="center" wrapText="1"/>
    </xf>
    <xf numFmtId="0" fontId="0" fillId="6" borderId="33" xfId="0" applyFont="1" applyFill="1" applyBorder="1" applyAlignment="1" applyProtection="1">
      <alignment horizontal="left" vertical="center" wrapText="1"/>
    </xf>
    <xf numFmtId="14" fontId="0" fillId="6" borderId="33" xfId="0" applyNumberFormat="1" applyFont="1" applyFill="1" applyBorder="1" applyAlignment="1" applyProtection="1">
      <alignment horizontal="center" vertical="center" wrapText="1"/>
    </xf>
    <xf numFmtId="14" fontId="0" fillId="6" borderId="33" xfId="0" applyNumberFormat="1" applyFont="1" applyFill="1" applyBorder="1" applyAlignment="1" applyProtection="1">
      <alignment vertical="center" wrapText="1"/>
    </xf>
    <xf numFmtId="14" fontId="34" fillId="6" borderId="33" xfId="0" applyNumberFormat="1" applyFont="1" applyFill="1" applyBorder="1" applyAlignment="1">
      <alignment horizontal="center" vertical="center" wrapText="1"/>
    </xf>
    <xf numFmtId="0" fontId="46" fillId="22" borderId="3" xfId="0" applyFont="1" applyFill="1" applyBorder="1" applyAlignment="1">
      <alignment vertical="center"/>
    </xf>
    <xf numFmtId="0" fontId="46" fillId="22" borderId="4" xfId="0" applyFont="1" applyFill="1" applyBorder="1" applyAlignment="1">
      <alignment vertical="center"/>
    </xf>
    <xf numFmtId="0" fontId="1" fillId="25" borderId="0" xfId="0" applyFont="1" applyFill="1" applyBorder="1" applyAlignment="1">
      <alignment vertical="center"/>
    </xf>
    <xf numFmtId="0" fontId="1" fillId="25" borderId="9" xfId="0" applyFont="1" applyFill="1" applyBorder="1" applyAlignment="1">
      <alignment vertical="center"/>
    </xf>
    <xf numFmtId="0" fontId="23" fillId="24" borderId="1" xfId="0" applyFont="1" applyFill="1" applyBorder="1" applyAlignment="1" applyProtection="1">
      <alignment horizontal="center" vertical="center" textRotation="90" wrapText="1"/>
    </xf>
    <xf numFmtId="0" fontId="23" fillId="24" borderId="0" xfId="0" applyFont="1" applyFill="1" applyBorder="1" applyAlignment="1" applyProtection="1">
      <alignment horizontal="center" vertical="center" textRotation="90" wrapText="1"/>
    </xf>
    <xf numFmtId="0" fontId="24" fillId="23" borderId="33" xfId="0" applyFont="1" applyFill="1" applyBorder="1" applyAlignment="1" applyProtection="1">
      <alignment horizontal="center" vertical="center"/>
    </xf>
    <xf numFmtId="0" fontId="23" fillId="23" borderId="33" xfId="0" applyFont="1" applyFill="1" applyBorder="1" applyAlignment="1" applyProtection="1">
      <alignment horizontal="center" vertical="center"/>
    </xf>
    <xf numFmtId="3" fontId="35" fillId="25" borderId="16" xfId="0" applyNumberFormat="1" applyFont="1" applyFill="1" applyBorder="1" applyAlignment="1" applyProtection="1">
      <alignment horizontal="center" vertical="center"/>
    </xf>
    <xf numFmtId="3" fontId="35" fillId="25" borderId="32" xfId="0" applyNumberFormat="1" applyFont="1" applyFill="1" applyBorder="1" applyAlignment="1" applyProtection="1">
      <alignment horizontal="center" vertical="center"/>
    </xf>
    <xf numFmtId="0" fontId="23" fillId="23" borderId="47" xfId="0" applyFont="1" applyFill="1" applyBorder="1" applyAlignment="1" applyProtection="1">
      <alignment horizontal="center" vertical="center"/>
    </xf>
    <xf numFmtId="1" fontId="0" fillId="25" borderId="33" xfId="0" applyNumberFormat="1" applyFont="1" applyFill="1" applyBorder="1" applyAlignment="1" applyProtection="1">
      <alignment horizontal="center" vertical="center" wrapText="1"/>
    </xf>
    <xf numFmtId="1" fontId="0" fillId="25" borderId="33" xfId="0" applyNumberFormat="1" applyFont="1" applyFill="1" applyBorder="1" applyAlignment="1" applyProtection="1">
      <alignment horizontal="left" vertical="center" wrapText="1"/>
    </xf>
    <xf numFmtId="0" fontId="11" fillId="25" borderId="33" xfId="0" applyFont="1" applyFill="1" applyBorder="1" applyAlignment="1" applyProtection="1">
      <alignment horizontal="center" vertical="center"/>
      <protection locked="0"/>
    </xf>
    <xf numFmtId="0" fontId="47" fillId="22" borderId="4" xfId="0" applyFont="1" applyFill="1" applyBorder="1" applyAlignment="1">
      <alignment horizontal="center" vertical="center"/>
    </xf>
    <xf numFmtId="0" fontId="47" fillId="22" borderId="4" xfId="0" applyFont="1" applyFill="1" applyBorder="1" applyAlignment="1">
      <alignment vertical="center"/>
    </xf>
    <xf numFmtId="0" fontId="2" fillId="25" borderId="0" xfId="0" applyFont="1" applyFill="1" applyBorder="1" applyAlignment="1">
      <alignment vertical="center"/>
    </xf>
    <xf numFmtId="0" fontId="2" fillId="25" borderId="9" xfId="0" applyFont="1" applyFill="1" applyBorder="1" applyAlignment="1">
      <alignment vertical="center"/>
    </xf>
    <xf numFmtId="0" fontId="40" fillId="25" borderId="56" xfId="0" applyFont="1" applyFill="1" applyBorder="1" applyAlignment="1">
      <alignment horizontal="center" vertical="center"/>
    </xf>
    <xf numFmtId="0" fontId="16" fillId="22" borderId="0" xfId="0" applyFont="1" applyFill="1" applyBorder="1" applyAlignment="1">
      <alignment horizontal="center" vertical="center"/>
    </xf>
    <xf numFmtId="0" fontId="16" fillId="22" borderId="0" xfId="0" applyFont="1" applyFill="1" applyAlignment="1">
      <alignment horizontal="center" vertical="center"/>
    </xf>
    <xf numFmtId="0" fontId="60" fillId="22" borderId="0" xfId="11" applyFont="1" applyFill="1" applyBorder="1" applyAlignment="1">
      <alignment horizontal="left" vertical="center" indent="1"/>
    </xf>
    <xf numFmtId="0" fontId="60" fillId="22" borderId="0" xfId="11" applyFont="1" applyFill="1" applyBorder="1" applyAlignment="1">
      <alignment vertical="center" wrapText="1"/>
    </xf>
    <xf numFmtId="0" fontId="44" fillId="7" borderId="33" xfId="0" applyFont="1" applyFill="1" applyBorder="1" applyAlignment="1" applyProtection="1">
      <alignment horizontal="center" vertical="center" wrapText="1"/>
      <protection locked="0"/>
    </xf>
    <xf numFmtId="0" fontId="44" fillId="7" borderId="33" xfId="0" applyFont="1" applyFill="1" applyBorder="1" applyAlignment="1" applyProtection="1">
      <alignment horizontal="justify" vertical="center" wrapText="1"/>
      <protection locked="0"/>
    </xf>
    <xf numFmtId="0" fontId="44" fillId="7" borderId="33" xfId="0" applyFont="1" applyFill="1" applyBorder="1" applyAlignment="1" applyProtection="1">
      <alignment horizontal="left" vertical="center" wrapText="1" indent="1"/>
      <protection locked="0"/>
    </xf>
    <xf numFmtId="0" fontId="44" fillId="7" borderId="33" xfId="0" applyFont="1" applyFill="1" applyBorder="1" applyAlignment="1" applyProtection="1">
      <alignment horizontal="left" vertical="center" wrapText="1"/>
      <protection locked="0"/>
    </xf>
    <xf numFmtId="14" fontId="44" fillId="6" borderId="33" xfId="0" applyNumberFormat="1" applyFont="1" applyFill="1" applyBorder="1" applyAlignment="1" applyProtection="1">
      <alignment vertical="center" wrapText="1"/>
      <protection locked="0"/>
    </xf>
    <xf numFmtId="0" fontId="44" fillId="6" borderId="33" xfId="0" applyFont="1" applyFill="1" applyBorder="1" applyAlignment="1" applyProtection="1">
      <alignment vertical="center" wrapText="1"/>
      <protection locked="0"/>
    </xf>
    <xf numFmtId="0" fontId="48" fillId="7" borderId="33" xfId="0" applyFont="1" applyFill="1" applyBorder="1" applyAlignment="1" applyProtection="1">
      <alignment horizontal="left" vertical="center" wrapText="1" indent="1"/>
      <protection locked="0"/>
    </xf>
    <xf numFmtId="0" fontId="48" fillId="7" borderId="33" xfId="0" applyFont="1" applyFill="1" applyBorder="1" applyAlignment="1" applyProtection="1">
      <alignment horizontal="left" vertical="center" wrapText="1"/>
      <protection locked="0"/>
    </xf>
    <xf numFmtId="14" fontId="1" fillId="6" borderId="33" xfId="0" applyNumberFormat="1" applyFont="1" applyFill="1" applyBorder="1" applyAlignment="1" applyProtection="1">
      <alignment vertical="center" wrapText="1"/>
      <protection locked="0"/>
    </xf>
    <xf numFmtId="0" fontId="1" fillId="6" borderId="33" xfId="0" applyFont="1" applyFill="1" applyBorder="1" applyAlignment="1" applyProtection="1">
      <alignment vertical="center" wrapText="1"/>
      <protection locked="0"/>
    </xf>
    <xf numFmtId="0" fontId="48" fillId="7" borderId="33" xfId="0" applyFont="1" applyFill="1" applyBorder="1" applyAlignment="1" applyProtection="1">
      <alignment horizontal="justify" vertical="center" wrapText="1"/>
      <protection locked="0"/>
    </xf>
    <xf numFmtId="0" fontId="48" fillId="7" borderId="33" xfId="0" applyFont="1" applyFill="1" applyBorder="1" applyAlignment="1" applyProtection="1">
      <alignment horizontal="center" vertical="center" wrapText="1"/>
      <protection locked="0"/>
    </xf>
    <xf numFmtId="49" fontId="47" fillId="22" borderId="3" xfId="0" applyNumberFormat="1" applyFont="1" applyFill="1" applyBorder="1" applyAlignment="1">
      <alignment vertical="center"/>
    </xf>
    <xf numFmtId="0" fontId="50" fillId="22" borderId="4" xfId="0" applyFont="1" applyFill="1" applyBorder="1" applyAlignment="1">
      <alignment horizontal="center" vertical="center"/>
    </xf>
    <xf numFmtId="0" fontId="27" fillId="22" borderId="7" xfId="0" applyFont="1" applyFill="1" applyBorder="1" applyAlignment="1">
      <alignment horizontal="right" vertical="center"/>
    </xf>
    <xf numFmtId="0" fontId="27" fillId="22" borderId="7" xfId="0" applyFont="1" applyFill="1" applyBorder="1" applyAlignment="1">
      <alignment vertical="center"/>
    </xf>
    <xf numFmtId="0" fontId="27" fillId="22" borderId="4" xfId="0" applyFont="1" applyFill="1" applyBorder="1" applyAlignment="1">
      <alignment horizontal="right" vertical="center"/>
    </xf>
    <xf numFmtId="49" fontId="40" fillId="25" borderId="33" xfId="0" applyNumberFormat="1" applyFont="1" applyFill="1" applyBorder="1" applyAlignment="1">
      <alignment horizontal="center" vertical="center"/>
    </xf>
    <xf numFmtId="49" fontId="40" fillId="25" borderId="33" xfId="0" applyNumberFormat="1" applyFont="1" applyFill="1" applyBorder="1" applyAlignment="1">
      <alignment horizontal="center" vertical="justify"/>
    </xf>
    <xf numFmtId="0" fontId="2" fillId="29" borderId="47" xfId="0" applyFont="1" applyFill="1" applyBorder="1" applyAlignment="1">
      <alignment horizontal="center" vertical="center" wrapText="1"/>
    </xf>
    <xf numFmtId="0" fontId="2" fillId="29" borderId="47" xfId="0" applyFont="1" applyFill="1" applyBorder="1" applyAlignment="1">
      <alignment vertical="center" wrapText="1"/>
    </xf>
    <xf numFmtId="0" fontId="2" fillId="25" borderId="47" xfId="0" applyFont="1" applyFill="1" applyBorder="1" applyAlignment="1">
      <alignment horizontal="center" vertical="center" wrapText="1"/>
    </xf>
    <xf numFmtId="0" fontId="2" fillId="29" borderId="47" xfId="0" applyFont="1" applyFill="1" applyBorder="1" applyAlignment="1" applyProtection="1">
      <alignment horizontal="center" vertical="center" wrapText="1"/>
      <protection hidden="1"/>
    </xf>
    <xf numFmtId="14" fontId="2" fillId="29" borderId="47" xfId="0" applyNumberFormat="1" applyFont="1" applyFill="1" applyBorder="1" applyAlignment="1" applyProtection="1">
      <alignment horizontal="center" vertical="center" wrapText="1"/>
      <protection hidden="1"/>
    </xf>
    <xf numFmtId="0" fontId="42" fillId="28" borderId="54" xfId="0" applyFont="1" applyFill="1" applyBorder="1" applyAlignment="1" applyProtection="1">
      <alignment horizontal="center" vertical="center" wrapText="1"/>
      <protection hidden="1"/>
    </xf>
    <xf numFmtId="0" fontId="52" fillId="28" borderId="55" xfId="0" applyFont="1" applyFill="1" applyBorder="1" applyAlignment="1" applyProtection="1">
      <alignment horizontal="center" vertical="center" wrapText="1"/>
      <protection hidden="1"/>
    </xf>
    <xf numFmtId="0" fontId="13" fillId="26" borderId="35" xfId="0" applyFont="1" applyFill="1" applyBorder="1" applyAlignment="1">
      <alignment horizontal="center" vertical="center"/>
    </xf>
    <xf numFmtId="0" fontId="13" fillId="26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57" fillId="29" borderId="33" xfId="0" applyFont="1" applyFill="1" applyBorder="1" applyAlignment="1">
      <alignment horizontal="center" vertical="center" wrapText="1"/>
    </xf>
    <xf numFmtId="0" fontId="56" fillId="25" borderId="33" xfId="0" applyFont="1" applyFill="1" applyBorder="1" applyAlignment="1">
      <alignment horizontal="center" vertical="center"/>
    </xf>
    <xf numFmtId="0" fontId="59" fillId="29" borderId="33" xfId="0" applyFont="1" applyFill="1" applyBorder="1" applyAlignment="1">
      <alignment horizontal="center" vertical="center" wrapText="1"/>
    </xf>
    <xf numFmtId="0" fontId="44" fillId="16" borderId="33" xfId="0" applyNumberFormat="1" applyFont="1" applyFill="1" applyBorder="1" applyAlignment="1" applyProtection="1">
      <alignment horizontal="center" vertical="center" wrapText="1"/>
      <protection locked="0"/>
    </xf>
    <xf numFmtId="0" fontId="27" fillId="22" borderId="7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8" fillId="25" borderId="33" xfId="0" applyFont="1" applyFill="1" applyBorder="1" applyAlignment="1">
      <alignment horizontal="center" vertical="center"/>
    </xf>
    <xf numFmtId="0" fontId="53" fillId="22" borderId="33" xfId="0" applyFont="1" applyFill="1" applyBorder="1" applyAlignment="1">
      <alignment horizontal="center" vertical="center" wrapText="1"/>
    </xf>
    <xf numFmtId="0" fontId="39" fillId="25" borderId="1" xfId="0" applyFont="1" applyFill="1" applyBorder="1" applyAlignment="1">
      <alignment horizontal="left" vertical="center"/>
    </xf>
    <xf numFmtId="0" fontId="39" fillId="25" borderId="0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39" fillId="0" borderId="10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left" vertical="center"/>
    </xf>
    <xf numFmtId="0" fontId="9" fillId="27" borderId="33" xfId="0" applyFont="1" applyFill="1" applyBorder="1" applyAlignment="1">
      <alignment horizontal="center" vertical="center" wrapText="1"/>
    </xf>
    <xf numFmtId="0" fontId="41" fillId="22" borderId="14" xfId="0" applyFont="1" applyFill="1" applyBorder="1" applyAlignment="1" applyProtection="1">
      <alignment horizontal="center" vertical="center" wrapText="1"/>
    </xf>
    <xf numFmtId="0" fontId="41" fillId="22" borderId="13" xfId="0" applyFont="1" applyFill="1" applyBorder="1" applyAlignment="1" applyProtection="1">
      <alignment horizontal="center" vertical="center" wrapText="1"/>
    </xf>
    <xf numFmtId="0" fontId="13" fillId="22" borderId="3" xfId="0" applyFont="1" applyFill="1" applyBorder="1" applyAlignment="1" applyProtection="1">
      <alignment horizontal="center" vertical="center" wrapText="1"/>
    </xf>
    <xf numFmtId="0" fontId="13" fillId="22" borderId="5" xfId="0" applyFont="1" applyFill="1" applyBorder="1" applyAlignment="1" applyProtection="1">
      <alignment horizontal="center" vertical="center" wrapText="1"/>
    </xf>
    <xf numFmtId="0" fontId="13" fillId="22" borderId="1" xfId="0" applyFont="1" applyFill="1" applyBorder="1" applyAlignment="1" applyProtection="1">
      <alignment horizontal="center" vertical="center" wrapText="1"/>
    </xf>
    <xf numFmtId="0" fontId="13" fillId="22" borderId="9" xfId="0" applyFont="1" applyFill="1" applyBorder="1" applyAlignment="1" applyProtection="1">
      <alignment horizontal="center" vertical="center" wrapText="1"/>
    </xf>
    <xf numFmtId="0" fontId="13" fillId="22" borderId="10" xfId="0" applyFont="1" applyFill="1" applyBorder="1" applyAlignment="1" applyProtection="1">
      <alignment horizontal="center" vertical="center" wrapText="1"/>
    </xf>
    <xf numFmtId="0" fontId="13" fillId="22" borderId="11" xfId="0" applyFont="1" applyFill="1" applyBorder="1" applyAlignment="1" applyProtection="1">
      <alignment horizontal="center" vertical="center" wrapText="1"/>
    </xf>
    <xf numFmtId="0" fontId="20" fillId="25" borderId="3" xfId="9" applyFont="1" applyFill="1" applyBorder="1" applyAlignment="1" applyProtection="1">
      <alignment horizontal="center" vertical="center" textRotation="90" wrapText="1"/>
    </xf>
    <xf numFmtId="0" fontId="20" fillId="25" borderId="5" xfId="9" applyFont="1" applyFill="1" applyBorder="1" applyAlignment="1" applyProtection="1">
      <alignment horizontal="center" vertical="center" textRotation="90" wrapText="1"/>
    </xf>
    <xf numFmtId="0" fontId="20" fillId="25" borderId="1" xfId="9" applyFont="1" applyFill="1" applyBorder="1" applyAlignment="1" applyProtection="1">
      <alignment horizontal="center" vertical="center" textRotation="90" wrapText="1"/>
    </xf>
    <xf numFmtId="0" fontId="20" fillId="25" borderId="9" xfId="9" applyFont="1" applyFill="1" applyBorder="1" applyAlignment="1" applyProtection="1">
      <alignment horizontal="center" vertical="center" textRotation="90" wrapText="1"/>
    </xf>
    <xf numFmtId="0" fontId="20" fillId="25" borderId="22" xfId="9" applyFont="1" applyFill="1" applyBorder="1" applyAlignment="1" applyProtection="1">
      <alignment horizontal="center" vertical="center" textRotation="90" wrapText="1"/>
    </xf>
    <xf numFmtId="0" fontId="20" fillId="25" borderId="23" xfId="9" applyFont="1" applyFill="1" applyBorder="1" applyAlignment="1" applyProtection="1">
      <alignment horizontal="center" vertical="center" textRotation="90" wrapText="1"/>
    </xf>
    <xf numFmtId="0" fontId="42" fillId="24" borderId="14" xfId="0" applyFont="1" applyFill="1" applyBorder="1" applyAlignment="1" applyProtection="1">
      <alignment horizontal="center" vertical="center" textRotation="90" wrapText="1"/>
    </xf>
    <xf numFmtId="0" fontId="42" fillId="24" borderId="1" xfId="0" applyFont="1" applyFill="1" applyBorder="1" applyAlignment="1" applyProtection="1">
      <alignment horizontal="center" vertical="center" textRotation="90" wrapText="1"/>
    </xf>
    <xf numFmtId="0" fontId="15" fillId="23" borderId="33" xfId="0" applyFont="1" applyFill="1" applyBorder="1" applyAlignment="1" applyProtection="1">
      <alignment horizontal="center" vertical="center" textRotation="90" wrapText="1"/>
    </xf>
    <xf numFmtId="0" fontId="21" fillId="23" borderId="15" xfId="0" applyNumberFormat="1" applyFont="1" applyFill="1" applyBorder="1" applyAlignment="1" applyProtection="1">
      <alignment horizontal="center" vertical="center" wrapText="1"/>
    </xf>
    <xf numFmtId="0" fontId="21" fillId="23" borderId="19" xfId="0" applyNumberFormat="1" applyFont="1" applyFill="1" applyBorder="1" applyAlignment="1" applyProtection="1">
      <alignment horizontal="center" vertical="center" wrapText="1"/>
    </xf>
    <xf numFmtId="0" fontId="13" fillId="22" borderId="6" xfId="0" applyFont="1" applyFill="1" applyBorder="1" applyAlignment="1" applyProtection="1">
      <alignment horizontal="center" vertical="center"/>
    </xf>
    <xf numFmtId="0" fontId="13" fillId="22" borderId="7" xfId="0" applyFont="1" applyFill="1" applyBorder="1" applyAlignment="1" applyProtection="1">
      <alignment horizontal="center" vertical="center"/>
    </xf>
    <xf numFmtId="0" fontId="13" fillId="22" borderId="8" xfId="0" applyFont="1" applyFill="1" applyBorder="1" applyAlignment="1" applyProtection="1">
      <alignment horizontal="center" vertical="center"/>
    </xf>
    <xf numFmtId="0" fontId="42" fillId="24" borderId="5" xfId="0" applyFont="1" applyFill="1" applyBorder="1" applyAlignment="1" applyProtection="1">
      <alignment horizontal="center" vertical="center" textRotation="90" wrapText="1"/>
    </xf>
    <xf numFmtId="0" fontId="42" fillId="24" borderId="0" xfId="0" applyFont="1" applyFill="1" applyBorder="1" applyAlignment="1" applyProtection="1">
      <alignment horizontal="center" vertical="center" textRotation="90" wrapText="1"/>
    </xf>
    <xf numFmtId="0" fontId="22" fillId="23" borderId="4" xfId="0" applyFont="1" applyFill="1" applyBorder="1" applyAlignment="1" applyProtection="1">
      <alignment horizontal="center" vertical="center"/>
    </xf>
    <xf numFmtId="0" fontId="22" fillId="23" borderId="5" xfId="0" applyFont="1" applyFill="1" applyBorder="1" applyAlignment="1" applyProtection="1">
      <alignment horizontal="center" vertical="center"/>
    </xf>
    <xf numFmtId="0" fontId="49" fillId="24" borderId="3" xfId="0" applyFont="1" applyFill="1" applyBorder="1" applyAlignment="1" applyProtection="1">
      <alignment horizontal="center" vertical="center" wrapText="1"/>
    </xf>
    <xf numFmtId="0" fontId="49" fillId="24" borderId="5" xfId="0" applyFont="1" applyFill="1" applyBorder="1" applyAlignment="1" applyProtection="1">
      <alignment horizontal="center" vertical="center" wrapText="1"/>
    </xf>
    <xf numFmtId="0" fontId="49" fillId="24" borderId="1" xfId="0" applyFont="1" applyFill="1" applyBorder="1" applyAlignment="1" applyProtection="1">
      <alignment horizontal="center" vertical="center" wrapText="1"/>
    </xf>
    <xf numFmtId="0" fontId="49" fillId="24" borderId="9" xfId="0" applyFont="1" applyFill="1" applyBorder="1" applyAlignment="1" applyProtection="1">
      <alignment horizontal="center" vertical="center" wrapText="1"/>
    </xf>
    <xf numFmtId="0" fontId="41" fillId="22" borderId="1" xfId="0" applyFont="1" applyFill="1" applyBorder="1" applyAlignment="1" applyProtection="1">
      <alignment horizontal="center" vertical="center" wrapText="1"/>
    </xf>
    <xf numFmtId="0" fontId="21" fillId="23" borderId="50" xfId="0" applyNumberFormat="1" applyFont="1" applyFill="1" applyBorder="1" applyAlignment="1" applyProtection="1">
      <alignment horizontal="center" vertical="center" wrapText="1"/>
    </xf>
    <xf numFmtId="0" fontId="21" fillId="23" borderId="9" xfId="0" applyNumberFormat="1" applyFont="1" applyFill="1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/>
    </xf>
    <xf numFmtId="0" fontId="0" fillId="17" borderId="33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right" vertical="center" textRotation="90"/>
      <protection locked="0"/>
    </xf>
    <xf numFmtId="0" fontId="23" fillId="0" borderId="0" xfId="0" applyFont="1" applyFill="1" applyBorder="1" applyAlignment="1">
      <alignment horizontal="center" vertical="center"/>
    </xf>
    <xf numFmtId="0" fontId="26" fillId="7" borderId="0" xfId="0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center" vertical="center"/>
    </xf>
    <xf numFmtId="0" fontId="27" fillId="22" borderId="4" xfId="0" applyFont="1" applyFill="1" applyBorder="1" applyAlignment="1">
      <alignment horizontal="left" vertical="center"/>
    </xf>
    <xf numFmtId="0" fontId="27" fillId="22" borderId="5" xfId="0" applyFont="1" applyFill="1" applyBorder="1" applyAlignment="1">
      <alignment horizontal="left" vertical="center"/>
    </xf>
    <xf numFmtId="0" fontId="27" fillId="22" borderId="4" xfId="0" applyFont="1" applyFill="1" applyBorder="1" applyAlignment="1">
      <alignment horizontal="right" vertical="center"/>
    </xf>
    <xf numFmtId="165" fontId="27" fillId="22" borderId="4" xfId="0" applyNumberFormat="1" applyFont="1" applyFill="1" applyBorder="1" applyAlignment="1">
      <alignment horizontal="left" vertical="center"/>
    </xf>
    <xf numFmtId="3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10" applyFont="1" applyFill="1" applyBorder="1" applyAlignment="1" applyProtection="1">
      <alignment horizontal="center" vertical="center"/>
      <protection locked="0"/>
    </xf>
    <xf numFmtId="0" fontId="16" fillId="19" borderId="0" xfId="0" applyFont="1" applyFill="1" applyBorder="1" applyAlignment="1" applyProtection="1">
      <alignment horizontal="center" vertical="center"/>
      <protection locked="0"/>
    </xf>
    <xf numFmtId="0" fontId="16" fillId="20" borderId="0" xfId="0" applyFont="1" applyFill="1" applyBorder="1" applyAlignment="1" applyProtection="1">
      <alignment horizontal="center" vertical="center"/>
      <protection locked="0"/>
    </xf>
    <xf numFmtId="0" fontId="12" fillId="21" borderId="0" xfId="0" applyFont="1" applyFill="1" applyBorder="1" applyAlignment="1" applyProtection="1">
      <alignment horizontal="center" vertical="center"/>
      <protection locked="0"/>
    </xf>
    <xf numFmtId="0" fontId="12" fillId="18" borderId="0" xfId="0" applyFont="1" applyFill="1" applyBorder="1" applyAlignment="1" applyProtection="1">
      <alignment horizontal="center" vertical="center"/>
      <protection locked="0"/>
    </xf>
    <xf numFmtId="0" fontId="20" fillId="9" borderId="0" xfId="10" applyFont="1" applyFill="1" applyBorder="1" applyAlignment="1" applyProtection="1">
      <alignment horizontal="center" vertical="center"/>
      <protection locked="0"/>
    </xf>
    <xf numFmtId="3" fontId="23" fillId="9" borderId="0" xfId="0" applyNumberFormat="1" applyFont="1" applyFill="1" applyBorder="1" applyAlignment="1" applyProtection="1">
      <alignment horizontal="center" vertical="center"/>
      <protection locked="0"/>
    </xf>
    <xf numFmtId="0" fontId="1" fillId="7" borderId="33" xfId="0" applyFont="1" applyFill="1" applyBorder="1" applyAlignment="1">
      <alignment horizontal="left" vertical="center" wrapText="1"/>
    </xf>
    <xf numFmtId="0" fontId="40" fillId="25" borderId="57" xfId="0" applyFont="1" applyFill="1" applyBorder="1" applyAlignment="1">
      <alignment horizontal="center" vertical="justify"/>
    </xf>
    <xf numFmtId="0" fontId="2" fillId="29" borderId="33" xfId="0" applyFont="1" applyFill="1" applyBorder="1" applyAlignment="1">
      <alignment horizontal="center" vertical="center" wrapText="1"/>
    </xf>
    <xf numFmtId="0" fontId="2" fillId="29" borderId="47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2" fontId="1" fillId="7" borderId="33" xfId="0" applyNumberFormat="1" applyFont="1" applyFill="1" applyBorder="1" applyAlignment="1">
      <alignment horizontal="center" vertical="center" wrapText="1"/>
    </xf>
    <xf numFmtId="0" fontId="25" fillId="7" borderId="0" xfId="11" applyFont="1" applyFill="1" applyBorder="1" applyAlignment="1">
      <alignment horizontal="center" vertical="center"/>
    </xf>
    <xf numFmtId="0" fontId="2" fillId="15" borderId="18" xfId="12" applyFont="1" applyFill="1" applyBorder="1" applyAlignment="1">
      <alignment horizontal="center" vertical="center"/>
    </xf>
    <xf numFmtId="0" fontId="28" fillId="7" borderId="0" xfId="11" applyFont="1" applyFill="1" applyBorder="1" applyAlignment="1">
      <alignment horizontal="left" vertical="center" wrapText="1"/>
    </xf>
    <xf numFmtId="0" fontId="29" fillId="7" borderId="0" xfId="11" applyFon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wrapText="1"/>
    </xf>
    <xf numFmtId="0" fontId="2" fillId="25" borderId="4" xfId="0" applyFont="1" applyFill="1" applyBorder="1" applyAlignment="1">
      <alignment horizontal="center" vertical="center" wrapText="1"/>
    </xf>
    <xf numFmtId="0" fontId="2" fillId="25" borderId="0" xfId="0" applyFont="1" applyFill="1" applyBorder="1" applyAlignment="1">
      <alignment horizontal="center" vertical="center" wrapText="1"/>
    </xf>
    <xf numFmtId="0" fontId="16" fillId="2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25" borderId="51" xfId="0" applyFont="1" applyFill="1" applyBorder="1" applyAlignment="1">
      <alignment horizontal="center" vertical="center" wrapText="1"/>
    </xf>
    <xf numFmtId="0" fontId="25" fillId="10" borderId="18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15" fillId="14" borderId="0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25" fillId="12" borderId="0" xfId="0" applyFont="1" applyFill="1" applyBorder="1" applyAlignment="1">
      <alignment horizontal="center" vertical="center"/>
    </xf>
    <xf numFmtId="0" fontId="25" fillId="11" borderId="0" xfId="0" applyFont="1" applyFill="1" applyBorder="1" applyAlignment="1">
      <alignment horizontal="center" vertical="center"/>
    </xf>
    <xf numFmtId="0" fontId="1" fillId="7" borderId="33" xfId="0" applyNumberFormat="1" applyFont="1" applyFill="1" applyBorder="1" applyAlignment="1">
      <alignment horizontal="center" vertical="center" wrapText="1"/>
    </xf>
    <xf numFmtId="0" fontId="51" fillId="23" borderId="52" xfId="0" applyFont="1" applyFill="1" applyBorder="1" applyAlignment="1" applyProtection="1">
      <alignment horizontal="center" vertical="center"/>
      <protection hidden="1"/>
    </xf>
    <xf numFmtId="0" fontId="51" fillId="23" borderId="53" xfId="0" applyFont="1" applyFill="1" applyBorder="1" applyAlignment="1" applyProtection="1">
      <alignment horizontal="center" vertical="center"/>
      <protection hidden="1"/>
    </xf>
    <xf numFmtId="49" fontId="39" fillId="25" borderId="1" xfId="0" applyNumberFormat="1" applyFont="1" applyFill="1" applyBorder="1" applyAlignment="1">
      <alignment horizontal="left" vertical="center"/>
    </xf>
    <xf numFmtId="49" fontId="39" fillId="25" borderId="0" xfId="0" applyNumberFormat="1" applyFont="1" applyFill="1" applyBorder="1" applyAlignment="1">
      <alignment horizontal="left" vertical="center"/>
    </xf>
    <xf numFmtId="49" fontId="39" fillId="0" borderId="1" xfId="0" applyNumberFormat="1" applyFont="1" applyFill="1" applyBorder="1" applyAlignment="1">
      <alignment horizontal="left" vertical="center"/>
    </xf>
    <xf numFmtId="49" fontId="39" fillId="0" borderId="0" xfId="0" applyNumberFormat="1" applyFont="1" applyFill="1" applyBorder="1" applyAlignment="1">
      <alignment horizontal="left" vertical="center"/>
    </xf>
    <xf numFmtId="49" fontId="39" fillId="0" borderId="10" xfId="0" applyNumberFormat="1" applyFont="1" applyFill="1" applyBorder="1" applyAlignment="1">
      <alignment horizontal="left" vertical="center"/>
    </xf>
    <xf numFmtId="49" fontId="39" fillId="0" borderId="2" xfId="0" applyNumberFormat="1" applyFont="1" applyFill="1" applyBorder="1" applyAlignment="1">
      <alignment horizontal="left" vertical="center"/>
    </xf>
    <xf numFmtId="0" fontId="2" fillId="25" borderId="33" xfId="0" applyFont="1" applyFill="1" applyBorder="1" applyAlignment="1">
      <alignment horizontal="center" vertical="center" wrapText="1"/>
    </xf>
    <xf numFmtId="2" fontId="0" fillId="0" borderId="33" xfId="0" applyNumberForma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0" fontId="1" fillId="7" borderId="3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47" fillId="22" borderId="3" xfId="0" applyFont="1" applyFill="1" applyBorder="1" applyAlignment="1" applyProtection="1">
      <alignment vertical="center"/>
    </xf>
    <xf numFmtId="0" fontId="47" fillId="22" borderId="4" xfId="0" applyFont="1" applyFill="1" applyBorder="1" applyAlignment="1" applyProtection="1">
      <alignment horizontal="center" vertical="center"/>
    </xf>
    <xf numFmtId="0" fontId="47" fillId="22" borderId="4" xfId="0" applyFont="1" applyFill="1" applyBorder="1" applyAlignment="1" applyProtection="1">
      <alignment vertical="center"/>
    </xf>
    <xf numFmtId="0" fontId="50" fillId="22" borderId="4" xfId="0" applyFont="1" applyFill="1" applyBorder="1" applyAlignment="1" applyProtection="1">
      <alignment vertical="center"/>
    </xf>
    <xf numFmtId="0" fontId="27" fillId="22" borderId="7" xfId="0" applyFont="1" applyFill="1" applyBorder="1" applyAlignment="1" applyProtection="1">
      <alignment horizontal="right" vertical="center"/>
    </xf>
    <xf numFmtId="165" fontId="27" fillId="22" borderId="7" xfId="0" applyNumberFormat="1" applyFont="1" applyFill="1" applyBorder="1" applyAlignment="1" applyProtection="1">
      <alignment horizontal="left" vertical="center"/>
    </xf>
    <xf numFmtId="0" fontId="27" fillId="22" borderId="4" xfId="0" applyFont="1" applyFill="1" applyBorder="1" applyAlignment="1" applyProtection="1">
      <alignment horizontal="right" vertical="center"/>
    </xf>
    <xf numFmtId="0" fontId="27" fillId="22" borderId="4" xfId="0" applyFont="1" applyFill="1" applyBorder="1" applyAlignment="1" applyProtection="1">
      <alignment horizontal="left" vertical="center"/>
    </xf>
    <xf numFmtId="0" fontId="27" fillId="22" borderId="5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/>
    <xf numFmtId="0" fontId="0" fillId="7" borderId="9" xfId="0" applyFont="1" applyFill="1" applyBorder="1" applyAlignment="1" applyProtection="1">
      <alignment vertical="distributed"/>
    </xf>
    <xf numFmtId="0" fontId="39" fillId="25" borderId="1" xfId="0" applyFont="1" applyFill="1" applyBorder="1" applyAlignment="1" applyProtection="1">
      <alignment horizontal="left" vertical="center"/>
    </xf>
    <xf numFmtId="0" fontId="39" fillId="25" borderId="0" xfId="0" applyFont="1" applyFill="1" applyBorder="1" applyAlignment="1" applyProtection="1">
      <alignment horizontal="left" vertical="center"/>
    </xf>
    <xf numFmtId="0" fontId="2" fillId="25" borderId="0" xfId="0" applyNumberFormat="1" applyFont="1" applyFill="1" applyBorder="1" applyAlignment="1" applyProtection="1">
      <alignment horizontal="left" vertical="center"/>
    </xf>
    <xf numFmtId="0" fontId="2" fillId="25" borderId="0" xfId="0" applyNumberFormat="1" applyFont="1" applyFill="1" applyBorder="1" applyAlignment="1" applyProtection="1">
      <alignment vertical="center"/>
    </xf>
    <xf numFmtId="49" fontId="2" fillId="25" borderId="0" xfId="0" applyNumberFormat="1" applyFont="1" applyFill="1" applyBorder="1" applyAlignment="1" applyProtection="1">
      <alignment vertical="center"/>
    </xf>
    <xf numFmtId="49" fontId="2" fillId="25" borderId="0" xfId="0" applyNumberFormat="1" applyFont="1" applyFill="1" applyBorder="1" applyAlignment="1" applyProtection="1">
      <alignment horizontal="center" vertical="center"/>
    </xf>
    <xf numFmtId="0" fontId="2" fillId="25" borderId="0" xfId="0" applyFont="1" applyFill="1" applyBorder="1" applyAlignment="1" applyProtection="1">
      <alignment vertical="center"/>
    </xf>
    <xf numFmtId="0" fontId="2" fillId="25" borderId="9" xfId="0" applyFont="1" applyFill="1" applyBorder="1" applyAlignment="1" applyProtection="1">
      <alignment vertical="center"/>
    </xf>
    <xf numFmtId="0" fontId="39" fillId="0" borderId="1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vertical="center"/>
    </xf>
    <xf numFmtId="0" fontId="39" fillId="0" borderId="10" xfId="0" applyFont="1" applyFill="1" applyBorder="1" applyAlignment="1" applyProtection="1">
      <alignment horizontal="left" vertical="center"/>
    </xf>
    <xf numFmtId="0" fontId="39" fillId="0" borderId="2" xfId="0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vertical="center"/>
    </xf>
    <xf numFmtId="49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/>
    </xf>
    <xf numFmtId="0" fontId="2" fillId="0" borderId="11" xfId="0" applyFont="1" applyFill="1" applyBorder="1" applyAlignment="1" applyProtection="1">
      <alignment vertical="center"/>
    </xf>
    <xf numFmtId="0" fontId="42" fillId="23" borderId="33" xfId="0" applyFont="1" applyFill="1" applyBorder="1" applyAlignment="1" applyProtection="1">
      <alignment horizontal="center" vertical="center" wrapText="1"/>
      <protection locked="0"/>
    </xf>
    <xf numFmtId="0" fontId="42" fillId="23" borderId="47" xfId="0" applyFont="1" applyFill="1" applyBorder="1" applyAlignment="1" applyProtection="1">
      <alignment horizontal="center" vertical="center" wrapText="1"/>
      <protection locked="0"/>
    </xf>
    <xf numFmtId="0" fontId="42" fillId="25" borderId="33" xfId="0" applyFont="1" applyFill="1" applyBorder="1" applyAlignment="1" applyProtection="1">
      <alignment horizontal="center" vertical="center" wrapText="1"/>
      <protection locked="0"/>
    </xf>
    <xf numFmtId="0" fontId="42" fillId="23" borderId="58" xfId="0" applyFont="1" applyFill="1" applyBorder="1" applyAlignment="1" applyProtection="1">
      <alignment horizontal="center" vertical="center" wrapText="1"/>
      <protection locked="0"/>
    </xf>
    <xf numFmtId="0" fontId="42" fillId="28" borderId="33" xfId="0" applyFont="1" applyFill="1" applyBorder="1" applyAlignment="1" applyProtection="1">
      <alignment horizontal="center" vertical="center" wrapText="1"/>
      <protection locked="0"/>
    </xf>
    <xf numFmtId="0" fontId="42" fillId="29" borderId="33" xfId="0" applyFont="1" applyFill="1" applyBorder="1" applyAlignment="1" applyProtection="1">
      <alignment horizontal="center" vertical="center" wrapText="1"/>
      <protection locked="0"/>
    </xf>
    <xf numFmtId="0" fontId="42" fillId="25" borderId="47" xfId="0" applyFont="1" applyFill="1" applyBorder="1" applyAlignment="1" applyProtection="1">
      <alignment horizontal="center" vertical="center" wrapText="1"/>
      <protection locked="0"/>
    </xf>
    <xf numFmtId="0" fontId="42" fillId="25" borderId="47" xfId="0" applyFont="1" applyFill="1" applyBorder="1" applyAlignment="1" applyProtection="1">
      <alignment horizontal="center" vertical="center" wrapText="1"/>
      <protection locked="0"/>
    </xf>
    <xf numFmtId="0" fontId="42" fillId="28" borderId="47" xfId="0" applyFont="1" applyFill="1" applyBorder="1" applyAlignment="1" applyProtection="1">
      <alignment horizontal="center" vertical="center" wrapText="1"/>
      <protection locked="0"/>
    </xf>
    <xf numFmtId="0" fontId="42" fillId="29" borderId="47" xfId="0" applyFont="1" applyFill="1" applyBorder="1" applyAlignment="1" applyProtection="1">
      <alignment horizontal="center" vertical="center" wrapText="1"/>
      <protection locked="0"/>
    </xf>
    <xf numFmtId="0" fontId="44" fillId="7" borderId="33" xfId="0" applyNumberFormat="1" applyFont="1" applyFill="1" applyBorder="1" applyAlignment="1" applyProtection="1">
      <alignment horizontal="center" vertical="center" wrapText="1"/>
      <protection locked="0"/>
    </xf>
    <xf numFmtId="14" fontId="1" fillId="6" borderId="33" xfId="0" applyNumberFormat="1" applyFont="1" applyFill="1" applyBorder="1" applyAlignment="1" applyProtection="1">
      <alignment horizontal="center" vertical="center" wrapText="1"/>
      <protection locked="0"/>
    </xf>
    <xf numFmtId="0" fontId="44" fillId="7" borderId="33" xfId="0" applyNumberFormat="1" applyFont="1" applyFill="1" applyBorder="1" applyAlignment="1" applyProtection="1">
      <alignment horizontal="left" vertical="center" wrapText="1" indent="1"/>
      <protection locked="0"/>
    </xf>
  </cellXfs>
  <cellStyles count="14">
    <cellStyle name="Alto Neg" xfId="1"/>
    <cellStyle name="Baixo Neg" xfId="2"/>
    <cellStyle name="Excel Built-in Normal" xfId="3"/>
    <cellStyle name="Extremo Neg" xfId="4"/>
    <cellStyle name="Médio Neg" xfId="5"/>
    <cellStyle name="Moeda 2" xfId="13"/>
    <cellStyle name="Normal" xfId="0" builtinId="0"/>
    <cellStyle name="Normal 2" xfId="11"/>
    <cellStyle name="Normal 3 2" xfId="12"/>
    <cellStyle name="Normal_SHEET" xfId="10"/>
    <cellStyle name="Normal_Warnaco BS Risk Assessment Rev A" xfId="9"/>
    <cellStyle name="Sem título1" xfId="6"/>
    <cellStyle name="Sem título2" xfId="7"/>
    <cellStyle name="Separador de milhares 10 2" xfId="8"/>
  </cellStyles>
  <dxfs count="16">
    <dxf>
      <fill>
        <patternFill>
          <bgColor rgb="FF99CC00"/>
        </patternFill>
      </fill>
    </dxf>
    <dxf>
      <fill>
        <patternFill>
          <bgColor rgb="FF669900"/>
        </patternFill>
      </fill>
    </dxf>
    <dxf>
      <fill>
        <patternFill>
          <bgColor rgb="FF008000"/>
        </patternFill>
      </fill>
    </dxf>
    <dxf>
      <fill>
        <patternFill>
          <bgColor rgb="FF004600"/>
        </patternFill>
      </fill>
    </dxf>
    <dxf>
      <fill>
        <patternFill>
          <bgColor rgb="FF99CC00"/>
        </patternFill>
      </fill>
    </dxf>
    <dxf>
      <fill>
        <patternFill>
          <bgColor rgb="FF669900"/>
        </patternFill>
      </fill>
    </dxf>
    <dxf>
      <fill>
        <patternFill>
          <bgColor rgb="FF008000"/>
        </patternFill>
      </fill>
    </dxf>
    <dxf>
      <fill>
        <patternFill>
          <bgColor rgb="FF004600"/>
        </patternFill>
      </fill>
    </dxf>
    <dxf>
      <fill>
        <patternFill>
          <bgColor rgb="FF669900"/>
        </patternFill>
      </fill>
    </dxf>
    <dxf>
      <fill>
        <patternFill>
          <bgColor rgb="FF336600"/>
        </patternFill>
      </fill>
    </dxf>
    <dxf>
      <fill>
        <patternFill>
          <bgColor rgb="FF008000"/>
        </patternFill>
      </fill>
    </dxf>
    <dxf>
      <fill>
        <patternFill>
          <bgColor rgb="FF99CC00"/>
        </patternFill>
      </fill>
    </dxf>
    <dxf>
      <font>
        <color rgb="FF006666"/>
      </font>
    </dxf>
    <dxf>
      <font>
        <color auto="1"/>
      </font>
      <fill>
        <patternFill>
          <fgColor rgb="FF92D050"/>
        </patternFill>
      </fill>
    </dxf>
    <dxf>
      <fill>
        <patternFill>
          <fgColor rgb="FF006666"/>
        </patternFill>
      </fill>
    </dxf>
    <dxf>
      <fill>
        <patternFill>
          <f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50E"/>
      <rgbColor rgb="00FF420E"/>
      <rgbColor rgb="00666699"/>
      <rgbColor rgb="00969696"/>
      <rgbColor rgb="00003366"/>
      <rgbColor rgb="00579D1C"/>
      <rgbColor rgb="00003300"/>
      <rgbColor rgb="00333300"/>
      <rgbColor rgb="00993300"/>
      <rgbColor rgb="00993366"/>
      <rgbColor rgb="00333399"/>
      <rgbColor rgb="00333333"/>
    </indexedColors>
    <mruColors>
      <color rgb="FF0A5AB2"/>
      <color rgb="FF004600"/>
      <color rgb="FF006600"/>
      <color rgb="FF669900"/>
      <color rgb="FF99CC00"/>
      <color rgb="FF003A00"/>
      <color rgb="FFFF4343"/>
      <color rgb="FF00CC66"/>
      <color rgb="FFFFE181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11</xdr:row>
      <xdr:rowOff>114300</xdr:rowOff>
    </xdr:from>
    <xdr:to>
      <xdr:col>16</xdr:col>
      <xdr:colOff>523875</xdr:colOff>
      <xdr:row>11</xdr:row>
      <xdr:rowOff>276225</xdr:rowOff>
    </xdr:to>
    <xdr:sp macro="" textlink="">
      <xdr:nvSpPr>
        <xdr:cNvPr id="2" name="Oval 14"/>
        <xdr:cNvSpPr>
          <a:spLocks noChangeArrowheads="1"/>
        </xdr:cNvSpPr>
      </xdr:nvSpPr>
      <xdr:spPr bwMode="auto">
        <a:xfrm>
          <a:off x="14449425" y="3524250"/>
          <a:ext cx="180975" cy="161925"/>
        </a:xfrm>
        <a:prstGeom prst="ellipse">
          <a:avLst/>
        </a:prstGeom>
        <a:solidFill>
          <a:srgbClr val="FFE181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12</xdr:row>
      <xdr:rowOff>114300</xdr:rowOff>
    </xdr:from>
    <xdr:to>
      <xdr:col>16</xdr:col>
      <xdr:colOff>523875</xdr:colOff>
      <xdr:row>12</xdr:row>
      <xdr:rowOff>276225</xdr:rowOff>
    </xdr:to>
    <xdr:sp macro="" textlink="">
      <xdr:nvSpPr>
        <xdr:cNvPr id="3" name="Oval 15"/>
        <xdr:cNvSpPr>
          <a:spLocks noChangeArrowheads="1"/>
        </xdr:cNvSpPr>
      </xdr:nvSpPr>
      <xdr:spPr bwMode="auto">
        <a:xfrm>
          <a:off x="14449425" y="3952875"/>
          <a:ext cx="180975" cy="161925"/>
        </a:xfrm>
        <a:prstGeom prst="ellipse">
          <a:avLst/>
        </a:prstGeom>
        <a:solidFill>
          <a:srgbClr val="00CC66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13</xdr:row>
      <xdr:rowOff>114300</xdr:rowOff>
    </xdr:from>
    <xdr:to>
      <xdr:col>16</xdr:col>
      <xdr:colOff>523875</xdr:colOff>
      <xdr:row>13</xdr:row>
      <xdr:rowOff>276225</xdr:rowOff>
    </xdr:to>
    <xdr:sp macro="" textlink="">
      <xdr:nvSpPr>
        <xdr:cNvPr id="4" name="Oval 16"/>
        <xdr:cNvSpPr>
          <a:spLocks noChangeArrowheads="1"/>
        </xdr:cNvSpPr>
      </xdr:nvSpPr>
      <xdr:spPr bwMode="auto">
        <a:xfrm>
          <a:off x="14449425" y="4810125"/>
          <a:ext cx="180975" cy="161925"/>
        </a:xfrm>
        <a:prstGeom prst="ellipse">
          <a:avLst/>
        </a:prstGeom>
        <a:solidFill>
          <a:srgbClr val="FF434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10</xdr:row>
      <xdr:rowOff>114300</xdr:rowOff>
    </xdr:from>
    <xdr:to>
      <xdr:col>16</xdr:col>
      <xdr:colOff>523875</xdr:colOff>
      <xdr:row>10</xdr:row>
      <xdr:rowOff>276225</xdr:rowOff>
    </xdr:to>
    <xdr:sp macro="" textlink="">
      <xdr:nvSpPr>
        <xdr:cNvPr id="5" name="Oval 14"/>
        <xdr:cNvSpPr>
          <a:spLocks noChangeArrowheads="1"/>
        </xdr:cNvSpPr>
      </xdr:nvSpPr>
      <xdr:spPr bwMode="auto">
        <a:xfrm>
          <a:off x="26026782" y="3957918"/>
          <a:ext cx="180975" cy="161925"/>
        </a:xfrm>
        <a:prstGeom prst="ellipse">
          <a:avLst/>
        </a:prstGeom>
        <a:solidFill>
          <a:schemeClr val="tx1">
            <a:lumMod val="75000"/>
            <a:lumOff val="25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tabColor theme="3"/>
  </sheetPr>
  <dimension ref="A1:H30"/>
  <sheetViews>
    <sheetView showGridLines="0" tabSelected="1" zoomScale="86" zoomScaleNormal="86" workbookViewId="0">
      <selection activeCell="E15" sqref="E15"/>
    </sheetView>
  </sheetViews>
  <sheetFormatPr defaultRowHeight="15.75" x14ac:dyDescent="0.25"/>
  <cols>
    <col min="1" max="1" width="9.140625" style="91"/>
    <col min="2" max="2" width="18.42578125" style="97" customWidth="1"/>
    <col min="3" max="7" width="40.7109375" style="91" customWidth="1"/>
    <col min="8" max="16384" width="9.140625" style="91"/>
  </cols>
  <sheetData>
    <row r="1" spans="1:8" ht="30" customHeight="1" x14ac:dyDescent="0.2">
      <c r="A1" s="251" t="s">
        <v>144</v>
      </c>
      <c r="B1" s="251"/>
      <c r="C1" s="251"/>
      <c r="D1" s="251"/>
      <c r="E1" s="251"/>
      <c r="F1" s="251"/>
      <c r="G1" s="251"/>
    </row>
    <row r="2" spans="1:8" ht="30" customHeight="1" x14ac:dyDescent="0.2">
      <c r="A2" s="251"/>
      <c r="B2" s="251"/>
      <c r="C2" s="251"/>
      <c r="D2" s="251"/>
      <c r="E2" s="251"/>
      <c r="F2" s="251"/>
      <c r="G2" s="251"/>
    </row>
    <row r="3" spans="1:8" s="97" customFormat="1" ht="60" customHeight="1" x14ac:dyDescent="0.25">
      <c r="A3" s="157"/>
      <c r="B3" s="156" t="s">
        <v>27</v>
      </c>
      <c r="C3" s="156" t="s">
        <v>11</v>
      </c>
      <c r="D3" s="156" t="s">
        <v>140</v>
      </c>
      <c r="E3" s="156" t="s">
        <v>141</v>
      </c>
      <c r="F3" s="156" t="s">
        <v>42</v>
      </c>
      <c r="G3" s="156" t="s">
        <v>57</v>
      </c>
    </row>
    <row r="4" spans="1:8" ht="30" customHeight="1" x14ac:dyDescent="0.2">
      <c r="A4" s="158"/>
      <c r="B4" s="160" t="s">
        <v>56</v>
      </c>
      <c r="C4" s="171" t="s">
        <v>125</v>
      </c>
      <c r="D4" s="172" t="s">
        <v>126</v>
      </c>
      <c r="E4" s="171" t="s">
        <v>133</v>
      </c>
      <c r="F4" s="171" t="s">
        <v>127</v>
      </c>
      <c r="G4" s="171" t="s">
        <v>128</v>
      </c>
    </row>
    <row r="5" spans="1:8" ht="30" customHeight="1" thickBot="1" x14ac:dyDescent="0.25">
      <c r="A5" s="159"/>
      <c r="B5" s="161" t="s">
        <v>10</v>
      </c>
      <c r="C5" s="173">
        <v>1</v>
      </c>
      <c r="D5" s="174">
        <v>2</v>
      </c>
      <c r="E5" s="173">
        <v>3</v>
      </c>
      <c r="F5" s="173">
        <v>4</v>
      </c>
      <c r="G5" s="173">
        <v>5</v>
      </c>
    </row>
    <row r="6" spans="1:8" ht="30" customHeight="1" x14ac:dyDescent="0.25"/>
    <row r="7" spans="1:8" ht="30" customHeight="1" x14ac:dyDescent="0.2">
      <c r="A7" s="251" t="s">
        <v>129</v>
      </c>
      <c r="B7" s="251"/>
      <c r="C7" s="251"/>
      <c r="D7" s="251"/>
      <c r="E7" s="251"/>
      <c r="F7" s="251"/>
      <c r="G7" s="251"/>
      <c r="H7" s="56"/>
    </row>
    <row r="8" spans="1:8" ht="30" customHeight="1" x14ac:dyDescent="0.2">
      <c r="A8" s="251"/>
      <c r="B8" s="251"/>
      <c r="C8" s="251"/>
      <c r="D8" s="251"/>
      <c r="E8" s="251"/>
      <c r="F8" s="251"/>
      <c r="G8" s="251"/>
      <c r="H8" s="56"/>
    </row>
    <row r="9" spans="1:8" s="97" customFormat="1" ht="60" customHeight="1" x14ac:dyDescent="0.25">
      <c r="A9" s="157"/>
      <c r="B9" s="156" t="s">
        <v>27</v>
      </c>
      <c r="C9" s="156" t="s">
        <v>136</v>
      </c>
      <c r="D9" s="156" t="s">
        <v>137</v>
      </c>
      <c r="E9" s="156" t="s">
        <v>138</v>
      </c>
      <c r="F9" s="156" t="s">
        <v>143</v>
      </c>
      <c r="G9" s="156" t="s">
        <v>139</v>
      </c>
      <c r="H9" s="96"/>
    </row>
    <row r="10" spans="1:8" ht="30" customHeight="1" x14ac:dyDescent="0.2">
      <c r="A10" s="158"/>
      <c r="B10" s="162" t="s">
        <v>130</v>
      </c>
      <c r="C10" s="171" t="s">
        <v>131</v>
      </c>
      <c r="D10" s="172" t="s">
        <v>132</v>
      </c>
      <c r="E10" s="172" t="s">
        <v>133</v>
      </c>
      <c r="F10" s="171" t="s">
        <v>134</v>
      </c>
      <c r="G10" s="171" t="s">
        <v>135</v>
      </c>
      <c r="H10" s="56"/>
    </row>
    <row r="11" spans="1:8" ht="30" customHeight="1" thickBot="1" x14ac:dyDescent="0.25">
      <c r="A11" s="159"/>
      <c r="B11" s="163" t="s">
        <v>10</v>
      </c>
      <c r="C11" s="173">
        <v>1</v>
      </c>
      <c r="D11" s="174">
        <v>2</v>
      </c>
      <c r="E11" s="174">
        <v>3</v>
      </c>
      <c r="F11" s="173">
        <v>4</v>
      </c>
      <c r="G11" s="173">
        <v>5</v>
      </c>
      <c r="H11" s="56"/>
    </row>
    <row r="12" spans="1:8" ht="30" customHeight="1" x14ac:dyDescent="0.25"/>
    <row r="13" spans="1:8" ht="30" customHeight="1" thickBot="1" x14ac:dyDescent="0.3">
      <c r="C13" s="250" t="s">
        <v>142</v>
      </c>
      <c r="D13" s="250"/>
      <c r="E13" s="251"/>
      <c r="F13" s="251"/>
    </row>
    <row r="14" spans="1:8" ht="60" customHeight="1" x14ac:dyDescent="0.25">
      <c r="C14" s="164" t="s">
        <v>29</v>
      </c>
      <c r="D14" s="165" t="s">
        <v>194</v>
      </c>
      <c r="E14" s="166" t="s">
        <v>195</v>
      </c>
      <c r="F14" s="167" t="s">
        <v>29</v>
      </c>
    </row>
    <row r="15" spans="1:8" ht="60" customHeight="1" x14ac:dyDescent="0.25">
      <c r="C15" s="175" t="s">
        <v>105</v>
      </c>
      <c r="D15" s="165" t="s">
        <v>28</v>
      </c>
      <c r="E15" s="168" t="s">
        <v>103</v>
      </c>
      <c r="F15" s="177" t="s">
        <v>106</v>
      </c>
    </row>
    <row r="16" spans="1:8" ht="60" customHeight="1" x14ac:dyDescent="0.25">
      <c r="C16" s="176" t="s">
        <v>107</v>
      </c>
      <c r="D16" s="169" t="s">
        <v>102</v>
      </c>
      <c r="E16" s="168" t="s">
        <v>104</v>
      </c>
      <c r="F16" s="177" t="s">
        <v>108</v>
      </c>
    </row>
    <row r="17" spans="3:6" ht="60" customHeight="1" x14ac:dyDescent="0.25">
      <c r="C17" s="176" t="s">
        <v>110</v>
      </c>
      <c r="D17" s="169" t="s">
        <v>124</v>
      </c>
      <c r="E17" s="168" t="s">
        <v>124</v>
      </c>
      <c r="F17" s="177" t="s">
        <v>109</v>
      </c>
    </row>
    <row r="18" spans="3:6" ht="60" customHeight="1" thickBot="1" x14ac:dyDescent="0.3">
      <c r="C18" s="176" t="s">
        <v>30</v>
      </c>
      <c r="D18" s="169" t="s">
        <v>31</v>
      </c>
      <c r="E18" s="170" t="s">
        <v>31</v>
      </c>
      <c r="F18" s="178" t="s">
        <v>32</v>
      </c>
    </row>
    <row r="30" spans="3:6" x14ac:dyDescent="0.25">
      <c r="E30" s="91">
        <f>'Mapa de Riscos'!D24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3">
    <mergeCell ref="C13:F13"/>
    <mergeCell ref="A1:G2"/>
    <mergeCell ref="A7:G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theme="3"/>
  </sheetPr>
  <dimension ref="B1:J28"/>
  <sheetViews>
    <sheetView showGridLines="0" workbookViewId="0">
      <selection activeCell="A27" sqref="A27"/>
    </sheetView>
  </sheetViews>
  <sheetFormatPr defaultRowHeight="12.75" x14ac:dyDescent="0.2"/>
  <cols>
    <col min="1" max="1" width="53.7109375" customWidth="1"/>
  </cols>
  <sheetData>
    <row r="1" spans="2:10" ht="20.100000000000001" customHeight="1" x14ac:dyDescent="0.2">
      <c r="B1" s="252" t="s">
        <v>193</v>
      </c>
      <c r="C1" s="252"/>
      <c r="D1" s="252"/>
      <c r="E1" s="252"/>
      <c r="F1" s="252"/>
      <c r="G1" s="252"/>
      <c r="H1" s="252"/>
      <c r="I1" s="252"/>
      <c r="J1" s="252"/>
    </row>
    <row r="2" spans="2:10" ht="20.100000000000001" customHeight="1" x14ac:dyDescent="0.2">
      <c r="B2" s="252"/>
      <c r="C2" s="252"/>
      <c r="D2" s="252"/>
      <c r="E2" s="252"/>
      <c r="F2" s="252"/>
      <c r="G2" s="252"/>
      <c r="H2" s="252"/>
      <c r="I2" s="252"/>
      <c r="J2" s="252"/>
    </row>
    <row r="3" spans="2:10" ht="20.100000000000001" customHeight="1" x14ac:dyDescent="0.2">
      <c r="B3" s="252"/>
      <c r="C3" s="252"/>
      <c r="D3" s="252"/>
      <c r="E3" s="252"/>
      <c r="F3" s="252"/>
      <c r="G3" s="252"/>
      <c r="H3" s="252"/>
      <c r="I3" s="252"/>
      <c r="J3" s="252"/>
    </row>
    <row r="4" spans="2:10" ht="20.100000000000001" customHeight="1" x14ac:dyDescent="0.2">
      <c r="B4" s="252"/>
      <c r="C4" s="252"/>
      <c r="D4" s="252"/>
      <c r="E4" s="252"/>
      <c r="F4" s="252"/>
      <c r="G4" s="252"/>
      <c r="H4" s="252"/>
      <c r="I4" s="252"/>
      <c r="J4" s="252"/>
    </row>
    <row r="5" spans="2:10" ht="20.100000000000001" customHeight="1" x14ac:dyDescent="0.2">
      <c r="B5" s="252"/>
      <c r="C5" s="252"/>
      <c r="D5" s="252"/>
      <c r="E5" s="252"/>
      <c r="F5" s="252"/>
      <c r="G5" s="252"/>
      <c r="H5" s="252"/>
      <c r="I5" s="252"/>
      <c r="J5" s="252"/>
    </row>
    <row r="6" spans="2:10" ht="20.100000000000001" customHeight="1" x14ac:dyDescent="0.2">
      <c r="B6" s="252"/>
      <c r="C6" s="252"/>
      <c r="D6" s="252"/>
      <c r="E6" s="252"/>
      <c r="F6" s="252"/>
      <c r="G6" s="252"/>
      <c r="H6" s="252"/>
      <c r="I6" s="252"/>
      <c r="J6" s="252"/>
    </row>
    <row r="7" spans="2:10" ht="20.100000000000001" customHeight="1" x14ac:dyDescent="0.2">
      <c r="B7" s="94"/>
      <c r="C7" s="94"/>
      <c r="D7" s="94"/>
      <c r="E7" s="94"/>
      <c r="F7" s="94"/>
      <c r="G7" s="94"/>
      <c r="H7" s="94"/>
      <c r="I7" s="94"/>
      <c r="J7" s="94"/>
    </row>
    <row r="8" spans="2:10" ht="20.100000000000001" customHeight="1" x14ac:dyDescent="0.2">
      <c r="B8" s="258" t="s">
        <v>196</v>
      </c>
      <c r="C8" s="258"/>
      <c r="D8" s="258"/>
      <c r="E8" s="258"/>
      <c r="F8" s="258"/>
      <c r="G8" s="258"/>
      <c r="H8" s="258"/>
      <c r="I8" s="258"/>
      <c r="J8" s="258"/>
    </row>
    <row r="9" spans="2:10" ht="20.100000000000001" customHeight="1" x14ac:dyDescent="0.2">
      <c r="B9" s="258"/>
      <c r="C9" s="258"/>
      <c r="D9" s="258"/>
      <c r="E9" s="258"/>
      <c r="F9" s="258"/>
      <c r="G9" s="258"/>
      <c r="H9" s="258"/>
      <c r="I9" s="258"/>
      <c r="J9" s="258"/>
    </row>
    <row r="10" spans="2:10" ht="20.100000000000001" customHeight="1" x14ac:dyDescent="0.2">
      <c r="B10" s="258"/>
      <c r="C10" s="258"/>
      <c r="D10" s="258"/>
      <c r="E10" s="258"/>
      <c r="F10" s="258"/>
      <c r="G10" s="258"/>
      <c r="H10" s="258"/>
      <c r="I10" s="258"/>
      <c r="J10" s="258"/>
    </row>
    <row r="11" spans="2:10" ht="20.100000000000001" customHeight="1" x14ac:dyDescent="0.2">
      <c r="B11" s="92"/>
      <c r="C11" s="92"/>
      <c r="D11" s="92"/>
      <c r="E11" s="92"/>
      <c r="F11" s="92"/>
      <c r="G11" s="92"/>
      <c r="H11" s="92"/>
      <c r="I11" s="92"/>
      <c r="J11" s="92"/>
    </row>
    <row r="12" spans="2:10" ht="20.100000000000001" customHeight="1" x14ac:dyDescent="0.2">
      <c r="B12" s="253" t="s">
        <v>197</v>
      </c>
      <c r="C12" s="253"/>
      <c r="D12" s="253"/>
      <c r="E12" s="253"/>
      <c r="F12" s="253"/>
      <c r="G12" s="253"/>
      <c r="H12" s="253"/>
      <c r="I12" s="253"/>
      <c r="J12" s="253"/>
    </row>
    <row r="13" spans="2:10" ht="20.100000000000001" customHeight="1" x14ac:dyDescent="0.2">
      <c r="B13" s="253"/>
      <c r="C13" s="253"/>
      <c r="D13" s="253"/>
      <c r="E13" s="253"/>
      <c r="F13" s="253"/>
      <c r="G13" s="253"/>
      <c r="H13" s="253"/>
      <c r="I13" s="253"/>
      <c r="J13" s="253"/>
    </row>
    <row r="14" spans="2:10" ht="20.100000000000001" customHeight="1" x14ac:dyDescent="0.2">
      <c r="B14" s="253"/>
      <c r="C14" s="253"/>
      <c r="D14" s="253"/>
      <c r="E14" s="253"/>
      <c r="F14" s="253"/>
      <c r="G14" s="253"/>
      <c r="H14" s="253"/>
      <c r="I14" s="253"/>
      <c r="J14" s="253"/>
    </row>
    <row r="15" spans="2:10" ht="20.100000000000001" customHeight="1" x14ac:dyDescent="0.2">
      <c r="B15" s="253"/>
      <c r="C15" s="253"/>
      <c r="D15" s="253"/>
      <c r="E15" s="253"/>
      <c r="F15" s="253"/>
      <c r="G15" s="253"/>
      <c r="H15" s="253"/>
      <c r="I15" s="253"/>
      <c r="J15" s="253"/>
    </row>
    <row r="16" spans="2:10" ht="20.100000000000001" customHeight="1" x14ac:dyDescent="0.2">
      <c r="B16" s="253"/>
      <c r="C16" s="253"/>
      <c r="D16" s="253"/>
      <c r="E16" s="253"/>
      <c r="F16" s="253"/>
      <c r="G16" s="253"/>
      <c r="H16" s="253"/>
      <c r="I16" s="253"/>
      <c r="J16" s="253"/>
    </row>
    <row r="17" spans="2:10" ht="20.100000000000001" customHeight="1" thickBot="1" x14ac:dyDescent="0.25">
      <c r="B17" s="91"/>
      <c r="C17" s="91"/>
      <c r="D17" s="91"/>
      <c r="E17" s="91"/>
      <c r="F17" s="91"/>
      <c r="G17" s="91"/>
      <c r="H17" s="91"/>
      <c r="I17" s="91"/>
      <c r="J17" s="91"/>
    </row>
    <row r="18" spans="2:10" ht="20.100000000000001" customHeight="1" thickTop="1" x14ac:dyDescent="0.25">
      <c r="B18" s="259" t="s">
        <v>113</v>
      </c>
      <c r="C18" s="260"/>
      <c r="D18" s="260"/>
      <c r="E18" s="260"/>
      <c r="F18" s="260"/>
      <c r="G18" s="260"/>
      <c r="H18" s="260"/>
      <c r="I18" s="260"/>
      <c r="J18" s="261"/>
    </row>
    <row r="19" spans="2:10" ht="20.100000000000001" customHeight="1" x14ac:dyDescent="0.2">
      <c r="B19" s="254" t="s">
        <v>198</v>
      </c>
      <c r="C19" s="255"/>
      <c r="D19" s="255"/>
      <c r="E19" s="255"/>
      <c r="F19" s="255"/>
      <c r="G19" s="255"/>
      <c r="H19" s="255"/>
      <c r="I19" s="255"/>
      <c r="J19" s="256"/>
    </row>
    <row r="20" spans="2:10" ht="20.100000000000001" customHeight="1" x14ac:dyDescent="0.2">
      <c r="B20" s="254"/>
      <c r="C20" s="255"/>
      <c r="D20" s="255"/>
      <c r="E20" s="255"/>
      <c r="F20" s="255"/>
      <c r="G20" s="255"/>
      <c r="H20" s="255"/>
      <c r="I20" s="255"/>
      <c r="J20" s="256"/>
    </row>
    <row r="21" spans="2:10" ht="20.100000000000001" customHeight="1" thickBot="1" x14ac:dyDescent="0.25">
      <c r="B21" s="262" t="s">
        <v>114</v>
      </c>
      <c r="C21" s="263"/>
      <c r="D21" s="263"/>
      <c r="E21" s="263"/>
      <c r="F21" s="263"/>
      <c r="G21" s="263"/>
      <c r="H21" s="263"/>
      <c r="I21" s="263"/>
      <c r="J21" s="264"/>
    </row>
    <row r="22" spans="2:10" ht="20.100000000000001" customHeight="1" thickTop="1" x14ac:dyDescent="0.2">
      <c r="B22" s="93"/>
      <c r="C22" s="93"/>
      <c r="D22" s="93"/>
      <c r="E22" s="93"/>
      <c r="F22" s="93"/>
      <c r="G22" s="93"/>
      <c r="H22" s="93"/>
      <c r="I22" s="93"/>
      <c r="J22" s="93"/>
    </row>
    <row r="23" spans="2:10" ht="20.100000000000001" customHeight="1" x14ac:dyDescent="0.2">
      <c r="B23" s="91" t="s">
        <v>111</v>
      </c>
      <c r="C23" s="91"/>
      <c r="D23" s="91"/>
      <c r="E23" s="91"/>
      <c r="F23" s="91"/>
      <c r="G23" s="91"/>
      <c r="H23" s="91"/>
      <c r="I23" s="91"/>
      <c r="J23" s="91"/>
    </row>
    <row r="24" spans="2:10" ht="20.100000000000001" customHeight="1" x14ac:dyDescent="0.2">
      <c r="B24" s="258" t="s">
        <v>112</v>
      </c>
      <c r="C24" s="258"/>
      <c r="D24" s="258"/>
      <c r="E24" s="258"/>
      <c r="F24" s="258"/>
      <c r="G24" s="258"/>
      <c r="H24" s="258"/>
      <c r="I24" s="258"/>
      <c r="J24" s="258"/>
    </row>
    <row r="25" spans="2:10" ht="20.100000000000001" customHeight="1" x14ac:dyDescent="0.2">
      <c r="B25" s="258"/>
      <c r="C25" s="258"/>
      <c r="D25" s="258"/>
      <c r="E25" s="258"/>
      <c r="F25" s="258"/>
      <c r="G25" s="258"/>
      <c r="H25" s="258"/>
      <c r="I25" s="258"/>
      <c r="J25" s="258"/>
    </row>
    <row r="27" spans="2:10" ht="30" customHeight="1" x14ac:dyDescent="0.2">
      <c r="B27" s="257" t="s">
        <v>199</v>
      </c>
      <c r="C27" s="257"/>
      <c r="D27" s="257"/>
      <c r="E27" s="257"/>
      <c r="F27" s="257"/>
      <c r="G27" s="257"/>
      <c r="H27" s="257"/>
      <c r="I27" s="257"/>
      <c r="J27" s="257"/>
    </row>
    <row r="28" spans="2:10" ht="30" customHeight="1" x14ac:dyDescent="0.2">
      <c r="B28" s="257"/>
      <c r="C28" s="257"/>
      <c r="D28" s="257"/>
      <c r="E28" s="257"/>
      <c r="F28" s="257"/>
      <c r="G28" s="257"/>
      <c r="H28" s="257"/>
      <c r="I28" s="257"/>
      <c r="J28" s="257"/>
    </row>
  </sheetData>
  <sheetProtection sheet="1" formatCells="0" formatColumns="0" formatRows="0" insertColumns="0" insertRows="0" insertHyperlinks="0" deleteColumns="0" deleteRows="0" sort="0" autoFilter="0" pivotTables="0"/>
  <mergeCells count="8">
    <mergeCell ref="B1:J6"/>
    <mergeCell ref="B12:J16"/>
    <mergeCell ref="B19:J20"/>
    <mergeCell ref="B27:J28"/>
    <mergeCell ref="B8:J10"/>
    <mergeCell ref="B24:J25"/>
    <mergeCell ref="B18:J18"/>
    <mergeCell ref="B21:J21"/>
  </mergeCells>
  <pageMargins left="0.511811024" right="0.511811024" top="0.78740157499999996" bottom="0.78740157499999996" header="0.31496062000000002" footer="0.31496062000000002"/>
  <pageSetup paperSize="9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3"/>
    <pageSetUpPr fitToPage="1"/>
  </sheetPr>
  <dimension ref="A1:HS60"/>
  <sheetViews>
    <sheetView zoomScale="106" zoomScaleNormal="106" workbookViewId="0">
      <selection activeCell="D13" sqref="D13"/>
    </sheetView>
  </sheetViews>
  <sheetFormatPr defaultColWidth="9.140625" defaultRowHeight="15" x14ac:dyDescent="0.2"/>
  <cols>
    <col min="1" max="1" width="34.7109375" style="5" customWidth="1"/>
    <col min="2" max="2" width="3.85546875" style="42" bestFit="1" customWidth="1"/>
    <col min="3" max="3" width="14" style="5" bestFit="1" customWidth="1"/>
    <col min="4" max="4" width="33.28515625" style="5" customWidth="1"/>
    <col min="5" max="5" width="31.42578125" style="5" customWidth="1"/>
    <col min="6" max="6" width="5.5703125" style="5" customWidth="1"/>
    <col min="7" max="7" width="5.7109375" style="5" customWidth="1"/>
    <col min="8" max="8" width="11.5703125" style="5" customWidth="1"/>
    <col min="9" max="9" width="21" style="42" customWidth="1"/>
    <col min="10" max="10" width="11" style="42" customWidth="1"/>
    <col min="11" max="11" width="47.42578125" style="34" customWidth="1"/>
    <col min="12" max="12" width="12.5703125" style="42" customWidth="1"/>
    <col min="13" max="13" width="13.28515625" style="42" customWidth="1"/>
    <col min="14" max="14" width="12.42578125" style="5" customWidth="1"/>
    <col min="15" max="15" width="11" style="5" customWidth="1"/>
    <col min="16" max="221" width="9.140625" style="5"/>
    <col min="222" max="16384" width="9.140625" style="3"/>
  </cols>
  <sheetData>
    <row r="1" spans="1:227" ht="30" customHeight="1" thickBot="1" x14ac:dyDescent="0.25">
      <c r="A1" s="179" t="s">
        <v>187</v>
      </c>
      <c r="B1" s="180"/>
      <c r="C1" s="181"/>
      <c r="D1" s="181"/>
      <c r="E1" s="181"/>
      <c r="F1" s="181"/>
      <c r="G1" s="181"/>
      <c r="H1" s="181"/>
      <c r="I1" s="269" t="s">
        <v>92</v>
      </c>
      <c r="J1" s="269"/>
      <c r="K1" s="153" t="s">
        <v>115</v>
      </c>
      <c r="L1" s="269" t="s">
        <v>146</v>
      </c>
      <c r="M1" s="269"/>
      <c r="N1" s="269"/>
      <c r="O1" s="182" t="s">
        <v>145</v>
      </c>
      <c r="P1" s="105"/>
      <c r="Q1" s="106"/>
      <c r="R1" s="105"/>
      <c r="S1" s="105"/>
      <c r="T1" s="106"/>
      <c r="U1" s="106"/>
      <c r="HN1" s="5"/>
      <c r="HO1" s="5"/>
      <c r="HP1" s="5"/>
      <c r="HQ1" s="5"/>
      <c r="HR1" s="5"/>
      <c r="HS1" s="5"/>
    </row>
    <row r="2" spans="1:227" ht="20.100000000000001" customHeight="1" x14ac:dyDescent="0.2">
      <c r="A2" s="271"/>
      <c r="B2" s="272"/>
      <c r="C2" s="272"/>
      <c r="D2" s="130"/>
      <c r="E2" s="130"/>
      <c r="F2" s="130"/>
      <c r="G2" s="130"/>
      <c r="H2" s="130"/>
      <c r="I2" s="130"/>
      <c r="J2" s="270"/>
      <c r="K2" s="270"/>
      <c r="L2" s="270"/>
      <c r="M2" s="270"/>
      <c r="N2" s="270"/>
      <c r="O2" s="107"/>
      <c r="P2" s="58"/>
      <c r="Q2" s="57"/>
      <c r="R2" s="58"/>
      <c r="S2" s="58"/>
      <c r="T2" s="56"/>
      <c r="U2" s="56"/>
      <c r="V2" s="2"/>
      <c r="HN2" s="5"/>
      <c r="HO2" s="5"/>
      <c r="HP2" s="5"/>
      <c r="HQ2" s="5"/>
      <c r="HR2" s="5"/>
    </row>
    <row r="3" spans="1:227" ht="20.100000000000001" customHeight="1" x14ac:dyDescent="0.2">
      <c r="A3" s="275" t="s">
        <v>87</v>
      </c>
      <c r="B3" s="276"/>
      <c r="C3" s="183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5"/>
      <c r="P3" s="2"/>
      <c r="HM3" s="3"/>
    </row>
    <row r="4" spans="1:227" ht="20.100000000000001" customHeight="1" x14ac:dyDescent="0.2">
      <c r="A4" s="277" t="s">
        <v>5</v>
      </c>
      <c r="B4" s="278"/>
      <c r="C4" s="151" t="s">
        <v>175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1"/>
      <c r="P4" s="2"/>
      <c r="HM4" s="3"/>
    </row>
    <row r="5" spans="1:227" ht="20.100000000000001" customHeight="1" x14ac:dyDescent="0.2">
      <c r="A5" s="275" t="s">
        <v>88</v>
      </c>
      <c r="B5" s="276"/>
      <c r="C5" s="183" t="s">
        <v>176</v>
      </c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  <c r="P5" s="2"/>
      <c r="HM5" s="3"/>
    </row>
    <row r="6" spans="1:227" ht="20.100000000000001" customHeight="1" x14ac:dyDescent="0.2">
      <c r="A6" s="277" t="s">
        <v>8</v>
      </c>
      <c r="B6" s="278"/>
      <c r="C6" s="151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"/>
      <c r="HM6" s="3"/>
    </row>
    <row r="7" spans="1:227" ht="20.100000000000001" customHeight="1" x14ac:dyDescent="0.2">
      <c r="A7" s="275" t="s">
        <v>147</v>
      </c>
      <c r="B7" s="276"/>
      <c r="C7" s="183" t="s">
        <v>177</v>
      </c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5"/>
      <c r="P7" s="2"/>
      <c r="HM7" s="3"/>
    </row>
    <row r="8" spans="1:227" ht="20.100000000000001" customHeight="1" thickBot="1" x14ac:dyDescent="0.25">
      <c r="A8" s="279" t="s">
        <v>148</v>
      </c>
      <c r="B8" s="280"/>
      <c r="C8" s="152" t="s">
        <v>178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3"/>
      <c r="P8" s="2"/>
    </row>
    <row r="9" spans="1:227" ht="20.100000000000001" customHeight="1" x14ac:dyDescent="0.2">
      <c r="A9" s="8"/>
      <c r="B9" s="39"/>
      <c r="C9" s="2"/>
      <c r="D9" s="2"/>
      <c r="E9" s="2"/>
      <c r="F9" s="2"/>
      <c r="G9" s="2"/>
      <c r="H9" s="2"/>
      <c r="I9" s="39"/>
      <c r="J9" s="39"/>
      <c r="K9" s="33"/>
      <c r="L9" s="39"/>
      <c r="M9" s="39"/>
      <c r="N9" s="2"/>
      <c r="O9" s="35"/>
    </row>
    <row r="10" spans="1:227" ht="30" customHeight="1" x14ac:dyDescent="0.2">
      <c r="A10" s="186" t="str">
        <f>C5</f>
        <v>Recrutamento</v>
      </c>
      <c r="B10" s="266" t="s">
        <v>123</v>
      </c>
      <c r="C10" s="266"/>
      <c r="D10" s="266"/>
      <c r="E10" s="266"/>
      <c r="F10" s="281" t="s">
        <v>192</v>
      </c>
      <c r="G10" s="281"/>
      <c r="H10" s="281"/>
      <c r="I10" s="273" t="s">
        <v>190</v>
      </c>
      <c r="J10" s="273"/>
      <c r="K10" s="273"/>
      <c r="L10" s="273"/>
      <c r="M10" s="273"/>
      <c r="N10" s="273"/>
      <c r="O10" s="273"/>
      <c r="HM10" s="3"/>
    </row>
    <row r="11" spans="1:227" ht="30" customHeight="1" x14ac:dyDescent="0.2">
      <c r="A11" s="274">
        <f>C6</f>
        <v>0</v>
      </c>
      <c r="B11" s="265" t="s">
        <v>167</v>
      </c>
      <c r="C11" s="265" t="s">
        <v>149</v>
      </c>
      <c r="D11" s="265" t="s">
        <v>154</v>
      </c>
      <c r="E11" s="265" t="s">
        <v>155</v>
      </c>
      <c r="F11" s="281"/>
      <c r="G11" s="281"/>
      <c r="H11" s="281"/>
      <c r="I11" s="267" t="s">
        <v>36</v>
      </c>
      <c r="J11" s="265" t="s">
        <v>161</v>
      </c>
      <c r="K11" s="265"/>
      <c r="L11" s="265"/>
      <c r="M11" s="265"/>
      <c r="N11" s="265"/>
      <c r="O11" s="265"/>
      <c r="Q11" s="2"/>
      <c r="HK11" s="3"/>
      <c r="HL11" s="3"/>
      <c r="HM11" s="3"/>
    </row>
    <row r="12" spans="1:227" ht="30" customHeight="1" x14ac:dyDescent="0.2">
      <c r="A12" s="274"/>
      <c r="B12" s="265"/>
      <c r="C12" s="265"/>
      <c r="D12" s="265"/>
      <c r="E12" s="265"/>
      <c r="F12" s="187" t="s">
        <v>1</v>
      </c>
      <c r="G12" s="187" t="s">
        <v>2</v>
      </c>
      <c r="H12" s="187" t="s">
        <v>3</v>
      </c>
      <c r="I12" s="267"/>
      <c r="J12" s="188" t="s">
        <v>70</v>
      </c>
      <c r="K12" s="189" t="s">
        <v>6</v>
      </c>
      <c r="L12" s="188" t="s">
        <v>37</v>
      </c>
      <c r="M12" s="188" t="s">
        <v>38</v>
      </c>
      <c r="N12" s="188" t="s">
        <v>26</v>
      </c>
      <c r="O12" s="188" t="s">
        <v>39</v>
      </c>
      <c r="HK12" s="3"/>
      <c r="HL12" s="3"/>
      <c r="HM12" s="3"/>
    </row>
    <row r="13" spans="1:227" s="5" customFormat="1" ht="30" customHeight="1" x14ac:dyDescent="0.2">
      <c r="A13" s="268" t="s">
        <v>116</v>
      </c>
      <c r="B13" s="190">
        <v>1</v>
      </c>
      <c r="C13" s="191" t="s">
        <v>152</v>
      </c>
      <c r="D13" s="192" t="s">
        <v>154</v>
      </c>
      <c r="E13" s="192" t="s">
        <v>155</v>
      </c>
      <c r="F13" s="193">
        <f>'Cálculo do Risco'!D17</f>
        <v>5</v>
      </c>
      <c r="G13" s="193">
        <f>'Cálculo do Risco'!M17</f>
        <v>3</v>
      </c>
      <c r="H13" s="194" t="str">
        <f>'Cálculo do Risco'!U17</f>
        <v>Risco Alto</v>
      </c>
      <c r="I13" s="195" t="str">
        <f>'Resposta ao Risco'!G19</f>
        <v>Evitar</v>
      </c>
      <c r="J13" s="196" t="str">
        <f>'Resposta ao Risco'!H19</f>
        <v>Preventiva</v>
      </c>
      <c r="K13" s="197" t="str">
        <f>'Resposta ao Risco'!I19</f>
        <v>JLKHLJKHÇOHÇ</v>
      </c>
      <c r="L13" s="198">
        <f>'Resposta ao Risco'!N19</f>
        <v>42736</v>
      </c>
      <c r="M13" s="198">
        <f>'Resposta ao Risco'!O19</f>
        <v>42789</v>
      </c>
      <c r="N13" s="199" t="str">
        <f>'Resposta ao Risco'!P19</f>
        <v>Em andamento</v>
      </c>
      <c r="O13" s="200">
        <f>'Resposta ao Risco'!Q19</f>
        <v>1</v>
      </c>
    </row>
    <row r="14" spans="1:227" s="5" customFormat="1" ht="30" customHeight="1" x14ac:dyDescent="0.2">
      <c r="A14" s="268"/>
      <c r="B14" s="190">
        <v>2</v>
      </c>
      <c r="C14" s="191" t="s">
        <v>153</v>
      </c>
      <c r="D14" s="192" t="s">
        <v>154</v>
      </c>
      <c r="E14" s="192" t="s">
        <v>155</v>
      </c>
      <c r="F14" s="193">
        <f>'Cálculo do Risco'!D18</f>
        <v>4</v>
      </c>
      <c r="G14" s="193">
        <f>'Cálculo do Risco'!M18</f>
        <v>2</v>
      </c>
      <c r="H14" s="194" t="str">
        <f>'Cálculo do Risco'!U18</f>
        <v>Risco Moderado</v>
      </c>
      <c r="I14" s="195" t="str">
        <f>'Resposta ao Risco'!G24</f>
        <v>Provocar</v>
      </c>
      <c r="J14" s="196" t="str">
        <f>'Resposta ao Risco'!H24</f>
        <v>Preventiva</v>
      </c>
      <c r="K14" s="197" t="str">
        <f>'Resposta ao Risco'!I24</f>
        <v>jakldjÇALKJDÇL</v>
      </c>
      <c r="L14" s="198">
        <f>'Resposta ao Risco'!N24</f>
        <v>42736</v>
      </c>
      <c r="M14" s="198">
        <f>'Resposta ao Risco'!O24</f>
        <v>42789</v>
      </c>
      <c r="N14" s="199" t="str">
        <f>'Resposta ao Risco'!P24</f>
        <v>Em andamento</v>
      </c>
      <c r="O14" s="200">
        <f>'Resposta ao Risco'!Q24</f>
        <v>1</v>
      </c>
    </row>
    <row r="15" spans="1:227" s="5" customFormat="1" ht="30" customHeight="1" x14ac:dyDescent="0.2">
      <c r="A15" s="268"/>
      <c r="B15" s="190">
        <v>3</v>
      </c>
      <c r="C15" s="191" t="s">
        <v>153</v>
      </c>
      <c r="D15" s="192" t="s">
        <v>200</v>
      </c>
      <c r="E15" s="192" t="s">
        <v>202</v>
      </c>
      <c r="F15" s="193">
        <f>'Cálculo do Risco'!D19</f>
        <v>1</v>
      </c>
      <c r="G15" s="193">
        <f>'Cálculo do Risco'!M19</f>
        <v>1</v>
      </c>
      <c r="H15" s="194" t="str">
        <f>'Cálculo do Risco'!U19</f>
        <v>Risco Pequeno</v>
      </c>
      <c r="I15" s="195" t="str">
        <f>'Resposta ao Risco'!G27</f>
        <v>Mitigar</v>
      </c>
      <c r="J15" s="196" t="str">
        <f>'Resposta ao Risco'!H27</f>
        <v>Corretiva</v>
      </c>
      <c r="K15" s="197" t="str">
        <f>'Resposta ao Risco'!I27</f>
        <v>DxdAa</v>
      </c>
      <c r="L15" s="198">
        <f>'Resposta ao Risco'!N27</f>
        <v>42736</v>
      </c>
      <c r="M15" s="198">
        <f>'Resposta ao Risco'!O27</f>
        <v>42757</v>
      </c>
      <c r="N15" s="199" t="str">
        <f>'Resposta ao Risco'!P27</f>
        <v>Não iniciado</v>
      </c>
      <c r="O15" s="200">
        <f>'Resposta ao Risco'!Q27</f>
        <v>3</v>
      </c>
    </row>
    <row r="16" spans="1:227" s="5" customFormat="1" ht="30" customHeight="1" x14ac:dyDescent="0.2">
      <c r="A16" s="268" t="s">
        <v>117</v>
      </c>
      <c r="B16" s="190"/>
      <c r="C16" s="191"/>
      <c r="D16" s="192" t="s">
        <v>201</v>
      </c>
      <c r="E16" s="192" t="s">
        <v>203</v>
      </c>
      <c r="F16" s="193">
        <f>'Cálculo do Risco'!D20</f>
        <v>1</v>
      </c>
      <c r="G16" s="193">
        <f>'Cálculo do Risco'!M20</f>
        <v>1</v>
      </c>
      <c r="H16" s="194" t="str">
        <f>'Cálculo do Risco'!U20</f>
        <v>Risco Pequeno</v>
      </c>
      <c r="I16" s="195">
        <f>'Resposta ao Risco'!G28</f>
        <v>0</v>
      </c>
      <c r="J16" s="196">
        <f>'Resposta ao Risco'!H28</f>
        <v>0</v>
      </c>
      <c r="K16" s="197" t="str">
        <f>'Resposta ao Risco'!I28</f>
        <v>Xxxxx</v>
      </c>
      <c r="L16" s="198">
        <f>'Resposta ao Risco'!N28</f>
        <v>0</v>
      </c>
      <c r="M16" s="198">
        <f>'Resposta ao Risco'!O28</f>
        <v>0</v>
      </c>
      <c r="N16" s="199" t="str">
        <f>'Resposta ao Risco'!P28</f>
        <v>Não iniciado</v>
      </c>
      <c r="O16" s="200">
        <f>'Resposta ao Risco'!Q28</f>
        <v>3</v>
      </c>
    </row>
    <row r="17" spans="1:15" s="5" customFormat="1" ht="30" customHeight="1" x14ac:dyDescent="0.2">
      <c r="A17" s="268"/>
      <c r="B17" s="190"/>
      <c r="C17" s="191"/>
      <c r="D17" s="192"/>
      <c r="E17" s="192"/>
      <c r="F17" s="193">
        <f>'Cálculo do Risco'!D21</f>
        <v>1</v>
      </c>
      <c r="G17" s="193">
        <f>'Cálculo do Risco'!M21</f>
        <v>1</v>
      </c>
      <c r="H17" s="194" t="str">
        <f>'Cálculo do Risco'!U21</f>
        <v>Risco Pequeno</v>
      </c>
      <c r="I17" s="195">
        <f>'Resposta ao Risco'!G33</f>
        <v>0</v>
      </c>
      <c r="J17" s="196">
        <f>'Resposta ao Risco'!H33</f>
        <v>0</v>
      </c>
      <c r="K17" s="197">
        <f>'Resposta ao Risco'!I33</f>
        <v>0</v>
      </c>
      <c r="L17" s="198">
        <f>'Resposta ao Risco'!N33</f>
        <v>0</v>
      </c>
      <c r="M17" s="198">
        <f>'Resposta ao Risco'!O33</f>
        <v>0</v>
      </c>
      <c r="N17" s="199" t="str">
        <f>'Resposta ao Risco'!P33</f>
        <v>Não iniciado</v>
      </c>
      <c r="O17" s="200">
        <f>'Resposta ao Risco'!Q33</f>
        <v>3</v>
      </c>
    </row>
    <row r="18" spans="1:15" s="5" customFormat="1" ht="30" customHeight="1" x14ac:dyDescent="0.2">
      <c r="A18" s="268"/>
      <c r="B18" s="190"/>
      <c r="C18" s="191"/>
      <c r="D18" s="192"/>
      <c r="E18" s="192"/>
      <c r="F18" s="193">
        <f>'Cálculo do Risco'!D22</f>
        <v>1</v>
      </c>
      <c r="G18" s="193">
        <f>'Cálculo do Risco'!M22</f>
        <v>1</v>
      </c>
      <c r="H18" s="194" t="str">
        <f>'Cálculo do Risco'!U22</f>
        <v>Risco Pequeno</v>
      </c>
      <c r="I18" s="195">
        <f>'Resposta ao Risco'!G36</f>
        <v>0</v>
      </c>
      <c r="J18" s="196">
        <f>'Resposta ao Risco'!H36</f>
        <v>0</v>
      </c>
      <c r="K18" s="197">
        <f>'Resposta ao Risco'!I36</f>
        <v>0</v>
      </c>
      <c r="L18" s="198">
        <f>'Resposta ao Risco'!N36</f>
        <v>0</v>
      </c>
      <c r="M18" s="198">
        <f>'Resposta ao Risco'!O36</f>
        <v>0</v>
      </c>
      <c r="N18" s="199" t="str">
        <f>'Resposta ao Risco'!P36</f>
        <v>Não iniciado</v>
      </c>
      <c r="O18" s="200">
        <f>'Resposta ao Risco'!Q36</f>
        <v>3</v>
      </c>
    </row>
    <row r="19" spans="1:15" s="5" customFormat="1" ht="30" customHeight="1" x14ac:dyDescent="0.2">
      <c r="A19" s="268" t="s">
        <v>118</v>
      </c>
      <c r="B19" s="190"/>
      <c r="C19" s="191"/>
      <c r="D19" s="192"/>
      <c r="E19" s="192"/>
      <c r="F19" s="193">
        <f>'Cálculo do Risco'!D23</f>
        <v>1</v>
      </c>
      <c r="G19" s="193">
        <f>'Cálculo do Risco'!M23</f>
        <v>1</v>
      </c>
      <c r="H19" s="194" t="str">
        <f>'Cálculo do Risco'!U23</f>
        <v>Risco Pequeno</v>
      </c>
      <c r="I19" s="195">
        <f>'Resposta ao Risco'!G37</f>
        <v>0</v>
      </c>
      <c r="J19" s="196">
        <f>'Resposta ao Risco'!H37</f>
        <v>0</v>
      </c>
      <c r="K19" s="197">
        <f>'Resposta ao Risco'!I37</f>
        <v>0</v>
      </c>
      <c r="L19" s="198">
        <f>'Resposta ao Risco'!N37</f>
        <v>0</v>
      </c>
      <c r="M19" s="198">
        <f>'Resposta ao Risco'!O37</f>
        <v>0</v>
      </c>
      <c r="N19" s="199" t="str">
        <f>'Resposta ao Risco'!P37</f>
        <v>Não iniciado</v>
      </c>
      <c r="O19" s="200">
        <f>'Resposta ao Risco'!Q37</f>
        <v>3</v>
      </c>
    </row>
    <row r="20" spans="1:15" s="5" customFormat="1" ht="30" customHeight="1" x14ac:dyDescent="0.2">
      <c r="A20" s="268"/>
      <c r="B20" s="190"/>
      <c r="C20" s="191"/>
      <c r="D20" s="192"/>
      <c r="E20" s="192"/>
      <c r="F20" s="193">
        <f>'Cálculo do Risco'!D24</f>
        <v>1</v>
      </c>
      <c r="G20" s="193">
        <f>'Cálculo do Risco'!M24</f>
        <v>1</v>
      </c>
      <c r="H20" s="194" t="str">
        <f>'Cálculo do Risco'!U24</f>
        <v>Risco Pequeno</v>
      </c>
      <c r="I20" s="195">
        <f>'Resposta ao Risco'!G38</f>
        <v>0</v>
      </c>
      <c r="J20" s="196">
        <f>'Resposta ao Risco'!H38</f>
        <v>0</v>
      </c>
      <c r="K20" s="197">
        <f>'Resposta ao Risco'!I38</f>
        <v>0</v>
      </c>
      <c r="L20" s="198">
        <f>'Resposta ao Risco'!N38</f>
        <v>0</v>
      </c>
      <c r="M20" s="198">
        <f>'Resposta ao Risco'!O38</f>
        <v>0</v>
      </c>
      <c r="N20" s="199" t="str">
        <f>'Resposta ao Risco'!P38</f>
        <v>Não iniciado</v>
      </c>
      <c r="O20" s="200">
        <f>'Resposta ao Risco'!Q38</f>
        <v>3</v>
      </c>
    </row>
    <row r="21" spans="1:15" s="5" customFormat="1" ht="30" customHeight="1" x14ac:dyDescent="0.2">
      <c r="A21" s="268"/>
      <c r="B21" s="190"/>
      <c r="C21" s="191"/>
      <c r="D21" s="192"/>
      <c r="E21" s="192"/>
      <c r="F21" s="193">
        <f>'Cálculo do Risco'!D25</f>
        <v>1</v>
      </c>
      <c r="G21" s="193">
        <f>'Cálculo do Risco'!M25</f>
        <v>1</v>
      </c>
      <c r="H21" s="194" t="str">
        <f>'Cálculo do Risco'!U25</f>
        <v>Risco Pequeno</v>
      </c>
      <c r="I21" s="195">
        <f>'Resposta ao Risco'!G39</f>
        <v>0</v>
      </c>
      <c r="J21" s="196">
        <f>'Resposta ao Risco'!H39</f>
        <v>0</v>
      </c>
      <c r="K21" s="197">
        <f>'Resposta ao Risco'!I39</f>
        <v>0</v>
      </c>
      <c r="L21" s="198">
        <f>'Resposta ao Risco'!N39</f>
        <v>0</v>
      </c>
      <c r="M21" s="198">
        <f>'Resposta ao Risco'!O39</f>
        <v>0</v>
      </c>
      <c r="N21" s="199" t="str">
        <f>'Resposta ao Risco'!P39</f>
        <v>Não iniciado</v>
      </c>
      <c r="O21" s="200">
        <f>'Resposta ao Risco'!Q39</f>
        <v>3</v>
      </c>
    </row>
    <row r="22" spans="1:15" s="5" customFormat="1" ht="30" customHeight="1" x14ac:dyDescent="0.2">
      <c r="A22" s="268" t="s">
        <v>119</v>
      </c>
      <c r="B22" s="190"/>
      <c r="C22" s="191"/>
      <c r="D22" s="192"/>
      <c r="E22" s="192"/>
      <c r="F22" s="193">
        <f>'Cálculo do Risco'!D26</f>
        <v>1</v>
      </c>
      <c r="G22" s="193">
        <f>'Cálculo do Risco'!M26</f>
        <v>1</v>
      </c>
      <c r="H22" s="194" t="str">
        <f>'Cálculo do Risco'!U26</f>
        <v>Risco Pequeno</v>
      </c>
      <c r="I22" s="195">
        <f>'Resposta ao Risco'!G40</f>
        <v>0</v>
      </c>
      <c r="J22" s="196">
        <f>'Resposta ao Risco'!H40</f>
        <v>0</v>
      </c>
      <c r="K22" s="197">
        <f>'Resposta ao Risco'!I40</f>
        <v>0</v>
      </c>
      <c r="L22" s="198">
        <f>'Resposta ao Risco'!N40</f>
        <v>0</v>
      </c>
      <c r="M22" s="198">
        <f>'Resposta ao Risco'!O40</f>
        <v>0</v>
      </c>
      <c r="N22" s="199" t="str">
        <f>'Resposta ao Risco'!P40</f>
        <v>Não iniciado</v>
      </c>
      <c r="O22" s="200">
        <f>'Resposta ao Risco'!Q40</f>
        <v>3</v>
      </c>
    </row>
    <row r="23" spans="1:15" s="5" customFormat="1" ht="30" customHeight="1" x14ac:dyDescent="0.2">
      <c r="A23" s="268"/>
      <c r="B23" s="190"/>
      <c r="C23" s="191"/>
      <c r="D23" s="192"/>
      <c r="E23" s="192"/>
      <c r="F23" s="193">
        <f>'Cálculo do Risco'!D27</f>
        <v>1</v>
      </c>
      <c r="G23" s="193">
        <f>'Cálculo do Risco'!M27</f>
        <v>1</v>
      </c>
      <c r="H23" s="194" t="str">
        <f>'Cálculo do Risco'!U27</f>
        <v>Risco Pequeno</v>
      </c>
      <c r="I23" s="195">
        <f>'Resposta ao Risco'!G41</f>
        <v>0</v>
      </c>
      <c r="J23" s="196">
        <f>'Resposta ao Risco'!H41</f>
        <v>0</v>
      </c>
      <c r="K23" s="197">
        <f>'Resposta ao Risco'!I41</f>
        <v>0</v>
      </c>
      <c r="L23" s="198">
        <f>'Resposta ao Risco'!N41</f>
        <v>0</v>
      </c>
      <c r="M23" s="198">
        <f>'Resposta ao Risco'!O41</f>
        <v>0</v>
      </c>
      <c r="N23" s="199" t="str">
        <f>'Resposta ao Risco'!P41</f>
        <v>Não iniciado</v>
      </c>
      <c r="O23" s="200">
        <f>'Resposta ao Risco'!Q41</f>
        <v>3</v>
      </c>
    </row>
    <row r="24" spans="1:15" s="5" customFormat="1" ht="30" customHeight="1" x14ac:dyDescent="0.2">
      <c r="A24" s="268"/>
      <c r="B24" s="190"/>
      <c r="C24" s="191"/>
      <c r="D24" s="192"/>
      <c r="E24" s="192"/>
      <c r="F24" s="193">
        <f>'Cálculo do Risco'!D28</f>
        <v>1</v>
      </c>
      <c r="G24" s="193">
        <f>'Cálculo do Risco'!M28</f>
        <v>1</v>
      </c>
      <c r="H24" s="194" t="str">
        <f>'Cálculo do Risco'!U28</f>
        <v>Risco Pequeno</v>
      </c>
      <c r="I24" s="195">
        <f>'Resposta ao Risco'!G42</f>
        <v>0</v>
      </c>
      <c r="J24" s="196">
        <f>'Resposta ao Risco'!H42</f>
        <v>0</v>
      </c>
      <c r="K24" s="197">
        <f>'Resposta ao Risco'!I42</f>
        <v>0</v>
      </c>
      <c r="L24" s="198">
        <f>'Resposta ao Risco'!N42</f>
        <v>0</v>
      </c>
      <c r="M24" s="198">
        <f>'Resposta ao Risco'!O42</f>
        <v>0</v>
      </c>
      <c r="N24" s="199" t="str">
        <f>'Resposta ao Risco'!P42</f>
        <v>Não iniciado</v>
      </c>
      <c r="O24" s="200">
        <f>'Resposta ao Risco'!Q42</f>
        <v>3</v>
      </c>
    </row>
    <row r="25" spans="1:15" s="5" customFormat="1" ht="30" customHeight="1" x14ac:dyDescent="0.2">
      <c r="A25" s="268" t="s">
        <v>120</v>
      </c>
      <c r="B25" s="190"/>
      <c r="C25" s="191"/>
      <c r="D25" s="192"/>
      <c r="E25" s="192"/>
      <c r="F25" s="193">
        <f>'Cálculo do Risco'!D29</f>
        <v>1</v>
      </c>
      <c r="G25" s="193">
        <f>'Cálculo do Risco'!M29</f>
        <v>1</v>
      </c>
      <c r="H25" s="194" t="str">
        <f>'Cálculo do Risco'!U29</f>
        <v>Risco Pequeno</v>
      </c>
      <c r="I25" s="195">
        <f>'Resposta ao Risco'!G43</f>
        <v>0</v>
      </c>
      <c r="J25" s="196">
        <f>'Resposta ao Risco'!H43</f>
        <v>0</v>
      </c>
      <c r="K25" s="197">
        <f>'Resposta ao Risco'!I43</f>
        <v>0</v>
      </c>
      <c r="L25" s="198">
        <f>'Resposta ao Risco'!N43</f>
        <v>0</v>
      </c>
      <c r="M25" s="198">
        <f>'Resposta ao Risco'!O43</f>
        <v>0</v>
      </c>
      <c r="N25" s="199" t="str">
        <f>'Resposta ao Risco'!P43</f>
        <v>Não iniciado</v>
      </c>
      <c r="O25" s="200">
        <f>'Resposta ao Risco'!Q43</f>
        <v>3</v>
      </c>
    </row>
    <row r="26" spans="1:15" s="5" customFormat="1" ht="30" customHeight="1" x14ac:dyDescent="0.2">
      <c r="A26" s="268"/>
      <c r="B26" s="190"/>
      <c r="C26" s="191"/>
      <c r="D26" s="192"/>
      <c r="E26" s="192"/>
      <c r="F26" s="193">
        <f>'Cálculo do Risco'!D30</f>
        <v>1</v>
      </c>
      <c r="G26" s="193">
        <f>'Cálculo do Risco'!M30</f>
        <v>1</v>
      </c>
      <c r="H26" s="194" t="str">
        <f>'Cálculo do Risco'!U30</f>
        <v>Risco Pequeno</v>
      </c>
      <c r="I26" s="195">
        <f>'Resposta ao Risco'!G44</f>
        <v>0</v>
      </c>
      <c r="J26" s="196">
        <f>'Resposta ao Risco'!H44</f>
        <v>0</v>
      </c>
      <c r="K26" s="197">
        <f>'Resposta ao Risco'!I44</f>
        <v>0</v>
      </c>
      <c r="L26" s="198">
        <f>'Resposta ao Risco'!N44</f>
        <v>0</v>
      </c>
      <c r="M26" s="198">
        <f>'Resposta ao Risco'!O44</f>
        <v>0</v>
      </c>
      <c r="N26" s="199" t="str">
        <f>'Resposta ao Risco'!P44</f>
        <v>Não iniciado</v>
      </c>
      <c r="O26" s="200">
        <f>'Resposta ao Risco'!Q44</f>
        <v>3</v>
      </c>
    </row>
    <row r="27" spans="1:15" s="5" customFormat="1" ht="30" customHeight="1" x14ac:dyDescent="0.2">
      <c r="A27" s="268"/>
      <c r="B27" s="190"/>
      <c r="C27" s="191"/>
      <c r="D27" s="192"/>
      <c r="E27" s="192"/>
      <c r="F27" s="193">
        <f>'Cálculo do Risco'!D31</f>
        <v>1</v>
      </c>
      <c r="G27" s="193">
        <f>'Cálculo do Risco'!M31</f>
        <v>1</v>
      </c>
      <c r="H27" s="194" t="str">
        <f>'Cálculo do Risco'!U31</f>
        <v>Risco Pequeno</v>
      </c>
      <c r="I27" s="195">
        <f>'Resposta ao Risco'!G45</f>
        <v>0</v>
      </c>
      <c r="J27" s="196">
        <f>'Resposta ao Risco'!H45</f>
        <v>0</v>
      </c>
      <c r="K27" s="197">
        <f>'Resposta ao Risco'!I45</f>
        <v>0</v>
      </c>
      <c r="L27" s="198">
        <f>'Resposta ao Risco'!N45</f>
        <v>0</v>
      </c>
      <c r="M27" s="198">
        <f>'Resposta ao Risco'!O45</f>
        <v>0</v>
      </c>
      <c r="N27" s="199" t="str">
        <f>'Resposta ao Risco'!P45</f>
        <v>Não iniciado</v>
      </c>
      <c r="O27" s="200">
        <f>'Resposta ao Risco'!Q45</f>
        <v>3</v>
      </c>
    </row>
    <row r="28" spans="1:15" s="5" customFormat="1" ht="30" customHeight="1" x14ac:dyDescent="0.2">
      <c r="A28" s="268" t="s">
        <v>121</v>
      </c>
      <c r="B28" s="190"/>
      <c r="C28" s="191"/>
      <c r="D28" s="192">
        <f>'Mapa de Riscos'!D24</f>
        <v>0</v>
      </c>
      <c r="E28" s="192"/>
      <c r="F28" s="193">
        <f>'Cálculo do Risco'!D32</f>
        <v>1</v>
      </c>
      <c r="G28" s="193">
        <f>'Cálculo do Risco'!M32</f>
        <v>1</v>
      </c>
      <c r="H28" s="194" t="str">
        <f>'Cálculo do Risco'!U32</f>
        <v>Risco Pequeno</v>
      </c>
      <c r="I28" s="195">
        <f>'Resposta ao Risco'!G46</f>
        <v>0</v>
      </c>
      <c r="J28" s="196">
        <f>'Resposta ao Risco'!H46</f>
        <v>0</v>
      </c>
      <c r="K28" s="197">
        <f>'Resposta ao Risco'!I46</f>
        <v>0</v>
      </c>
      <c r="L28" s="198">
        <f>'Resposta ao Risco'!N46</f>
        <v>0</v>
      </c>
      <c r="M28" s="198">
        <f>'Resposta ao Risco'!O46</f>
        <v>0</v>
      </c>
      <c r="N28" s="199" t="str">
        <f>'Resposta ao Risco'!P46</f>
        <v>Não iniciado</v>
      </c>
      <c r="O28" s="200">
        <f>'Resposta ao Risco'!Q46</f>
        <v>3</v>
      </c>
    </row>
    <row r="29" spans="1:15" s="5" customFormat="1" ht="30" customHeight="1" x14ac:dyDescent="0.2">
      <c r="A29" s="268"/>
      <c r="B29" s="190"/>
      <c r="C29" s="191"/>
      <c r="D29" s="192"/>
      <c r="E29" s="192"/>
      <c r="F29" s="193">
        <f>'Cálculo do Risco'!D33</f>
        <v>1</v>
      </c>
      <c r="G29" s="193">
        <f>'Cálculo do Risco'!M33</f>
        <v>1</v>
      </c>
      <c r="H29" s="194" t="str">
        <f>'Cálculo do Risco'!U33</f>
        <v>Risco Pequeno</v>
      </c>
      <c r="I29" s="195">
        <f>'Resposta ao Risco'!G47</f>
        <v>0</v>
      </c>
      <c r="J29" s="196">
        <f>'Resposta ao Risco'!H47</f>
        <v>0</v>
      </c>
      <c r="K29" s="197">
        <f>'Resposta ao Risco'!I47</f>
        <v>0</v>
      </c>
      <c r="L29" s="198">
        <f>'Resposta ao Risco'!N47</f>
        <v>0</v>
      </c>
      <c r="M29" s="198">
        <f>'Resposta ao Risco'!O47</f>
        <v>0</v>
      </c>
      <c r="N29" s="199" t="str">
        <f>'Resposta ao Risco'!P47</f>
        <v>Não iniciado</v>
      </c>
      <c r="O29" s="200">
        <f>'Resposta ao Risco'!Q47</f>
        <v>3</v>
      </c>
    </row>
    <row r="30" spans="1:15" s="5" customFormat="1" ht="30" customHeight="1" x14ac:dyDescent="0.2">
      <c r="A30" s="268"/>
      <c r="B30" s="190"/>
      <c r="C30" s="191"/>
      <c r="D30" s="192"/>
      <c r="E30" s="192"/>
      <c r="F30" s="193">
        <f>'Cálculo do Risco'!D34</f>
        <v>1</v>
      </c>
      <c r="G30" s="193">
        <f>'Cálculo do Risco'!M34</f>
        <v>1</v>
      </c>
      <c r="H30" s="194" t="str">
        <f>'Cálculo do Risco'!U34</f>
        <v>Risco Pequeno</v>
      </c>
      <c r="I30" s="195">
        <f>'Resposta ao Risco'!G48</f>
        <v>0</v>
      </c>
      <c r="J30" s="196">
        <f>'Resposta ao Risco'!H48</f>
        <v>0</v>
      </c>
      <c r="K30" s="197">
        <f>'Resposta ao Risco'!I48</f>
        <v>0</v>
      </c>
      <c r="L30" s="198">
        <f>'Resposta ao Risco'!N48</f>
        <v>0</v>
      </c>
      <c r="M30" s="198">
        <f>'Resposta ao Risco'!O48</f>
        <v>0</v>
      </c>
      <c r="N30" s="199" t="str">
        <f>'Resposta ao Risco'!P48</f>
        <v>Não iniciado</v>
      </c>
      <c r="O30" s="200">
        <f>'Resposta ao Risco'!Q48</f>
        <v>3</v>
      </c>
    </row>
    <row r="31" spans="1:15" s="5" customFormat="1" ht="30" customHeight="1" x14ac:dyDescent="0.2">
      <c r="A31" s="268" t="s">
        <v>122</v>
      </c>
      <c r="B31" s="190"/>
      <c r="C31" s="191"/>
      <c r="D31" s="192"/>
      <c r="E31" s="192"/>
      <c r="F31" s="193">
        <f>'Cálculo do Risco'!D35</f>
        <v>1</v>
      </c>
      <c r="G31" s="193">
        <f>'Cálculo do Risco'!M35</f>
        <v>1</v>
      </c>
      <c r="H31" s="194" t="str">
        <f>'Cálculo do Risco'!U35</f>
        <v>Risco Pequeno</v>
      </c>
      <c r="I31" s="195">
        <f>'Resposta ao Risco'!G49</f>
        <v>0</v>
      </c>
      <c r="J31" s="196">
        <f>'Resposta ao Risco'!H49</f>
        <v>0</v>
      </c>
      <c r="K31" s="197">
        <f>'Resposta ao Risco'!I49</f>
        <v>0</v>
      </c>
      <c r="L31" s="198">
        <f>'Resposta ao Risco'!N49</f>
        <v>0</v>
      </c>
      <c r="M31" s="198">
        <f>'Resposta ao Risco'!O49</f>
        <v>0</v>
      </c>
      <c r="N31" s="199" t="str">
        <f>'Resposta ao Risco'!P49</f>
        <v>Não iniciado</v>
      </c>
      <c r="O31" s="200">
        <f>'Resposta ao Risco'!Q49</f>
        <v>3</v>
      </c>
    </row>
    <row r="32" spans="1:15" s="5" customFormat="1" ht="30" customHeight="1" x14ac:dyDescent="0.2">
      <c r="A32" s="268"/>
      <c r="B32" s="190"/>
      <c r="C32" s="191"/>
      <c r="D32" s="192"/>
      <c r="E32" s="192"/>
      <c r="F32" s="193">
        <f>'Cálculo do Risco'!D36</f>
        <v>1</v>
      </c>
      <c r="G32" s="193">
        <f>'Cálculo do Risco'!M36</f>
        <v>1</v>
      </c>
      <c r="H32" s="194" t="str">
        <f>'Cálculo do Risco'!U36</f>
        <v>Risco Pequeno</v>
      </c>
      <c r="I32" s="195">
        <f>'Resposta ao Risco'!G50</f>
        <v>0</v>
      </c>
      <c r="J32" s="196">
        <f>'Resposta ao Risco'!H50</f>
        <v>0</v>
      </c>
      <c r="K32" s="197">
        <f>'Resposta ao Risco'!I50</f>
        <v>0</v>
      </c>
      <c r="L32" s="198">
        <f>'Resposta ao Risco'!N50</f>
        <v>0</v>
      </c>
      <c r="M32" s="198">
        <f>'Resposta ao Risco'!O50</f>
        <v>0</v>
      </c>
      <c r="N32" s="199" t="str">
        <f>'Resposta ao Risco'!P50</f>
        <v>Não iniciado</v>
      </c>
      <c r="O32" s="200">
        <f>'Resposta ao Risco'!Q50</f>
        <v>3</v>
      </c>
    </row>
    <row r="33" spans="1:221" s="5" customFormat="1" ht="30" customHeight="1" x14ac:dyDescent="0.2">
      <c r="A33" s="268"/>
      <c r="B33" s="190"/>
      <c r="C33" s="191"/>
      <c r="D33" s="192"/>
      <c r="E33" s="192"/>
      <c r="F33" s="193">
        <f>'Cálculo do Risco'!D37</f>
        <v>1</v>
      </c>
      <c r="G33" s="193">
        <f>'Cálculo do Risco'!M37</f>
        <v>1</v>
      </c>
      <c r="H33" s="194" t="str">
        <f>'Cálculo do Risco'!U37</f>
        <v>Risco Pequeno</v>
      </c>
      <c r="I33" s="195">
        <f>'Resposta ao Risco'!G51</f>
        <v>0</v>
      </c>
      <c r="J33" s="196">
        <f>'Resposta ao Risco'!H51</f>
        <v>0</v>
      </c>
      <c r="K33" s="197">
        <f>'Resposta ao Risco'!I51</f>
        <v>0</v>
      </c>
      <c r="L33" s="198">
        <f>'Resposta ao Risco'!N51</f>
        <v>0</v>
      </c>
      <c r="M33" s="198">
        <f>'Resposta ao Risco'!O51</f>
        <v>0</v>
      </c>
      <c r="N33" s="199" t="str">
        <f>'Resposta ao Risco'!P51</f>
        <v>Não iniciado</v>
      </c>
      <c r="O33" s="200">
        <f>'Resposta ao Risco'!Q51</f>
        <v>3</v>
      </c>
    </row>
    <row r="34" spans="1:221" s="5" customFormat="1" ht="30" customHeight="1" x14ac:dyDescent="0.2">
      <c r="A34" s="268" t="s">
        <v>34</v>
      </c>
      <c r="B34" s="190"/>
      <c r="C34" s="191"/>
      <c r="D34" s="192"/>
      <c r="E34" s="192"/>
      <c r="F34" s="193">
        <f>'Cálculo do Risco'!D38</f>
        <v>1</v>
      </c>
      <c r="G34" s="193">
        <f>'Cálculo do Risco'!M38</f>
        <v>1</v>
      </c>
      <c r="H34" s="194" t="str">
        <f>'Cálculo do Risco'!U38</f>
        <v>Risco Pequeno</v>
      </c>
      <c r="I34" s="195">
        <f>'Resposta ao Risco'!G52</f>
        <v>0</v>
      </c>
      <c r="J34" s="196">
        <f>'Resposta ao Risco'!H52</f>
        <v>0</v>
      </c>
      <c r="K34" s="197">
        <f>'Resposta ao Risco'!I52</f>
        <v>0</v>
      </c>
      <c r="L34" s="198">
        <f>'Resposta ao Risco'!N52</f>
        <v>0</v>
      </c>
      <c r="M34" s="198">
        <f>'Resposta ao Risco'!O52</f>
        <v>0</v>
      </c>
      <c r="N34" s="199" t="str">
        <f>'Resposta ao Risco'!P52</f>
        <v>Não iniciado</v>
      </c>
      <c r="O34" s="200">
        <f>'Resposta ao Risco'!Q52</f>
        <v>3</v>
      </c>
    </row>
    <row r="35" spans="1:221" s="5" customFormat="1" ht="30" customHeight="1" x14ac:dyDescent="0.2">
      <c r="A35" s="268"/>
      <c r="B35" s="190"/>
      <c r="C35" s="191"/>
      <c r="D35" s="192"/>
      <c r="E35" s="192"/>
      <c r="F35" s="193">
        <f>'Cálculo do Risco'!D39</f>
        <v>1</v>
      </c>
      <c r="G35" s="193">
        <f>'Cálculo do Risco'!M39</f>
        <v>1</v>
      </c>
      <c r="H35" s="194" t="str">
        <f>'Cálculo do Risco'!U39</f>
        <v>Risco Pequeno</v>
      </c>
      <c r="I35" s="195">
        <f>'Resposta ao Risco'!G53</f>
        <v>0</v>
      </c>
      <c r="J35" s="196">
        <f>'Resposta ao Risco'!H53</f>
        <v>0</v>
      </c>
      <c r="K35" s="197">
        <f>'Resposta ao Risco'!I53</f>
        <v>0</v>
      </c>
      <c r="L35" s="198">
        <f>'Resposta ao Risco'!N53</f>
        <v>0</v>
      </c>
      <c r="M35" s="198">
        <f>'Resposta ao Risco'!O53</f>
        <v>0</v>
      </c>
      <c r="N35" s="199" t="str">
        <f>'Resposta ao Risco'!P53</f>
        <v>Não iniciado</v>
      </c>
      <c r="O35" s="200">
        <f>'Resposta ao Risco'!Q53</f>
        <v>3</v>
      </c>
    </row>
    <row r="36" spans="1:221" s="5" customFormat="1" ht="30" customHeight="1" x14ac:dyDescent="0.2">
      <c r="A36" s="268"/>
      <c r="B36" s="190"/>
      <c r="C36" s="191"/>
      <c r="D36" s="192"/>
      <c r="E36" s="192"/>
      <c r="F36" s="193">
        <f>'Cálculo do Risco'!D40</f>
        <v>1</v>
      </c>
      <c r="G36" s="193">
        <f>'Cálculo do Risco'!M40</f>
        <v>1</v>
      </c>
      <c r="H36" s="194" t="str">
        <f>'Cálculo do Risco'!U40</f>
        <v>Risco Pequeno</v>
      </c>
      <c r="I36" s="195">
        <f>'Resposta ao Risco'!G54</f>
        <v>0</v>
      </c>
      <c r="J36" s="196">
        <f>'Resposta ao Risco'!H54</f>
        <v>0</v>
      </c>
      <c r="K36" s="197">
        <f>'Resposta ao Risco'!I54</f>
        <v>0</v>
      </c>
      <c r="L36" s="198">
        <f>'Resposta ao Risco'!N54</f>
        <v>0</v>
      </c>
      <c r="M36" s="198">
        <f>'Resposta ao Risco'!O54</f>
        <v>0</v>
      </c>
      <c r="N36" s="199" t="str">
        <f>'Resposta ao Risco'!P54</f>
        <v>Não iniciado</v>
      </c>
      <c r="O36" s="200">
        <f>'Resposta ao Risco'!Q54</f>
        <v>3</v>
      </c>
    </row>
    <row r="37" spans="1:221" s="5" customFormat="1" ht="30" customHeight="1" x14ac:dyDescent="0.2">
      <c r="A37" s="268" t="s">
        <v>35</v>
      </c>
      <c r="B37" s="190"/>
      <c r="C37" s="191"/>
      <c r="D37" s="192"/>
      <c r="E37" s="192"/>
      <c r="F37" s="193">
        <f>'Cálculo do Risco'!D41</f>
        <v>1</v>
      </c>
      <c r="G37" s="193">
        <f>'Cálculo do Risco'!M41</f>
        <v>1</v>
      </c>
      <c r="H37" s="194" t="str">
        <f>'Cálculo do Risco'!U41</f>
        <v>Risco Pequeno</v>
      </c>
      <c r="I37" s="195">
        <f>'Resposta ao Risco'!G55</f>
        <v>0</v>
      </c>
      <c r="J37" s="196">
        <f>'Resposta ao Risco'!H55</f>
        <v>0</v>
      </c>
      <c r="K37" s="197">
        <f>'Resposta ao Risco'!I55</f>
        <v>0</v>
      </c>
      <c r="L37" s="198">
        <f>'Resposta ao Risco'!N55</f>
        <v>0</v>
      </c>
      <c r="M37" s="198">
        <f>'Resposta ao Risco'!O55</f>
        <v>0</v>
      </c>
      <c r="N37" s="199" t="str">
        <f>'Resposta ao Risco'!P55</f>
        <v>Não iniciado</v>
      </c>
      <c r="O37" s="200">
        <f>'Resposta ao Risco'!Q55</f>
        <v>3</v>
      </c>
    </row>
    <row r="38" spans="1:221" s="5" customFormat="1" ht="30" customHeight="1" x14ac:dyDescent="0.2">
      <c r="A38" s="268"/>
      <c r="B38" s="190"/>
      <c r="C38" s="191"/>
      <c r="D38" s="192"/>
      <c r="E38" s="192"/>
      <c r="F38" s="193">
        <f>'Cálculo do Risco'!D42</f>
        <v>1</v>
      </c>
      <c r="G38" s="193">
        <f>'Cálculo do Risco'!M42</f>
        <v>1</v>
      </c>
      <c r="H38" s="194" t="str">
        <f>'Cálculo do Risco'!U42</f>
        <v>Risco Pequeno</v>
      </c>
      <c r="I38" s="195">
        <f>'Resposta ao Risco'!G56</f>
        <v>0</v>
      </c>
      <c r="J38" s="196">
        <f>'Resposta ao Risco'!H56</f>
        <v>0</v>
      </c>
      <c r="K38" s="197">
        <f>'Resposta ao Risco'!I56</f>
        <v>0</v>
      </c>
      <c r="L38" s="198">
        <f>'Resposta ao Risco'!N56</f>
        <v>0</v>
      </c>
      <c r="M38" s="198">
        <f>'Resposta ao Risco'!O56</f>
        <v>0</v>
      </c>
      <c r="N38" s="199" t="str">
        <f>'Resposta ao Risco'!P56</f>
        <v>Não iniciado</v>
      </c>
      <c r="O38" s="200">
        <f>'Resposta ao Risco'!Q56</f>
        <v>3</v>
      </c>
    </row>
    <row r="39" spans="1:221" s="5" customFormat="1" ht="30" customHeight="1" x14ac:dyDescent="0.2">
      <c r="A39" s="268"/>
      <c r="B39" s="190"/>
      <c r="C39" s="191"/>
      <c r="D39" s="192"/>
      <c r="E39" s="192"/>
      <c r="F39" s="193">
        <f>'Cálculo do Risco'!D43</f>
        <v>1</v>
      </c>
      <c r="G39" s="193">
        <f>'Cálculo do Risco'!M43</f>
        <v>1</v>
      </c>
      <c r="H39" s="194" t="str">
        <f>'Cálculo do Risco'!U43</f>
        <v>Risco Pequeno</v>
      </c>
      <c r="I39" s="195">
        <f>'Resposta ao Risco'!G57</f>
        <v>0</v>
      </c>
      <c r="J39" s="196">
        <f>'Resposta ao Risco'!H57</f>
        <v>0</v>
      </c>
      <c r="K39" s="197">
        <f>'Resposta ao Risco'!I57</f>
        <v>0</v>
      </c>
      <c r="L39" s="198">
        <f>'Resposta ao Risco'!N57</f>
        <v>0</v>
      </c>
      <c r="M39" s="198">
        <f>'Resposta ao Risco'!O57</f>
        <v>0</v>
      </c>
      <c r="N39" s="199" t="str">
        <f>'Resposta ao Risco'!P57</f>
        <v>Não iniciado</v>
      </c>
      <c r="O39" s="200">
        <f>'Resposta ao Risco'!Q57</f>
        <v>3</v>
      </c>
    </row>
    <row r="40" spans="1:221" s="5" customFormat="1" ht="30" customHeight="1" x14ac:dyDescent="0.2">
      <c r="A40" s="268" t="s">
        <v>44</v>
      </c>
      <c r="B40" s="190"/>
      <c r="C40" s="191"/>
      <c r="D40" s="192"/>
      <c r="E40" s="192"/>
      <c r="F40" s="193">
        <f>'Cálculo do Risco'!D44</f>
        <v>1</v>
      </c>
      <c r="G40" s="193">
        <f>'Cálculo do Risco'!M44</f>
        <v>1</v>
      </c>
      <c r="H40" s="194" t="str">
        <f>'Cálculo do Risco'!U44</f>
        <v>Risco Pequeno</v>
      </c>
      <c r="I40" s="195">
        <f>'Resposta ao Risco'!G106</f>
        <v>0</v>
      </c>
      <c r="J40" s="196">
        <f>'Resposta ao Risco'!H106</f>
        <v>0</v>
      </c>
      <c r="K40" s="197">
        <f>'Resposta ao Risco'!I106</f>
        <v>0</v>
      </c>
      <c r="L40" s="198">
        <f>'Resposta ao Risco'!N106</f>
        <v>0</v>
      </c>
      <c r="M40" s="198">
        <f>'Resposta ao Risco'!O106</f>
        <v>0</v>
      </c>
      <c r="N40" s="199" t="str">
        <f>'Resposta ao Risco'!P106</f>
        <v>Não iniciado</v>
      </c>
      <c r="O40" s="200">
        <f>'Resposta ao Risco'!Q106</f>
        <v>3</v>
      </c>
    </row>
    <row r="41" spans="1:221" s="5" customFormat="1" ht="30" customHeight="1" x14ac:dyDescent="0.2">
      <c r="A41" s="268"/>
      <c r="B41" s="190"/>
      <c r="C41" s="191"/>
      <c r="D41" s="192"/>
      <c r="E41" s="192"/>
      <c r="F41" s="193">
        <f>'Cálculo do Risco'!D45</f>
        <v>1</v>
      </c>
      <c r="G41" s="193">
        <f>'Cálculo do Risco'!M45</f>
        <v>1</v>
      </c>
      <c r="H41" s="194" t="str">
        <f>'Cálculo do Risco'!U45</f>
        <v>Risco Pequeno</v>
      </c>
      <c r="I41" s="195">
        <f>'Resposta ao Risco'!G107</f>
        <v>0</v>
      </c>
      <c r="J41" s="196">
        <f>'Resposta ao Risco'!H107</f>
        <v>0</v>
      </c>
      <c r="K41" s="197">
        <f>'Resposta ao Risco'!I107</f>
        <v>0</v>
      </c>
      <c r="L41" s="198">
        <f>'Resposta ao Risco'!N107</f>
        <v>0</v>
      </c>
      <c r="M41" s="198">
        <f>'Resposta ao Risco'!O107</f>
        <v>0</v>
      </c>
      <c r="N41" s="199" t="str">
        <f>'Resposta ao Risco'!P107</f>
        <v>Não iniciado</v>
      </c>
      <c r="O41" s="200">
        <f>'Resposta ao Risco'!Q107</f>
        <v>3</v>
      </c>
    </row>
    <row r="42" spans="1:221" s="5" customFormat="1" ht="30" customHeight="1" x14ac:dyDescent="0.2">
      <c r="A42" s="268"/>
      <c r="B42" s="190"/>
      <c r="C42" s="191"/>
      <c r="D42" s="192"/>
      <c r="E42" s="192"/>
      <c r="F42" s="193">
        <f>'Cálculo do Risco'!D46</f>
        <v>1</v>
      </c>
      <c r="G42" s="193">
        <f>'Cálculo do Risco'!M46</f>
        <v>1</v>
      </c>
      <c r="H42" s="194" t="str">
        <f>'Cálculo do Risco'!U46</f>
        <v>Risco Pequeno</v>
      </c>
      <c r="I42" s="195">
        <f>'Resposta ao Risco'!G108</f>
        <v>0</v>
      </c>
      <c r="J42" s="196">
        <f>'Resposta ao Risco'!H108</f>
        <v>0</v>
      </c>
      <c r="K42" s="197">
        <f>'Resposta ao Risco'!I108</f>
        <v>0</v>
      </c>
      <c r="L42" s="198">
        <f>'Resposta ao Risco'!N108</f>
        <v>0</v>
      </c>
      <c r="M42" s="198">
        <f>'Resposta ao Risco'!O108</f>
        <v>0</v>
      </c>
      <c r="N42" s="199" t="str">
        <f>'Resposta ao Risco'!P108</f>
        <v>Não iniciado</v>
      </c>
      <c r="O42" s="200">
        <f>'Resposta ao Risco'!Q108</f>
        <v>3</v>
      </c>
    </row>
    <row r="43" spans="1:221" s="5" customFormat="1" x14ac:dyDescent="0.2">
      <c r="A43" s="154"/>
      <c r="B43" s="138"/>
      <c r="C43" s="95"/>
      <c r="D43" s="18"/>
      <c r="E43" s="18"/>
      <c r="F43" s="24"/>
      <c r="G43" s="24"/>
      <c r="H43" s="24"/>
      <c r="I43" s="40"/>
      <c r="J43" s="40"/>
      <c r="K43" s="23"/>
      <c r="L43" s="40"/>
      <c r="M43" s="40"/>
      <c r="N43" s="2"/>
      <c r="O43" s="2"/>
      <c r="P43" s="2"/>
    </row>
    <row r="44" spans="1:221" x14ac:dyDescent="0.2">
      <c r="C44" s="11"/>
      <c r="D44" s="9"/>
      <c r="E44" s="10"/>
      <c r="F44" s="10"/>
      <c r="G44" s="10"/>
      <c r="H44" s="10"/>
      <c r="I44" s="39"/>
      <c r="J44" s="39"/>
      <c r="K44" s="33"/>
      <c r="L44" s="39"/>
      <c r="M44" s="39"/>
      <c r="N44" s="2"/>
      <c r="O44" s="2"/>
      <c r="P44" s="2"/>
    </row>
    <row r="45" spans="1:221" ht="38.25" hidden="1" x14ac:dyDescent="0.2">
      <c r="C45" s="43" t="s">
        <v>151</v>
      </c>
      <c r="D45" s="9"/>
      <c r="E45" s="10"/>
      <c r="F45" s="10"/>
      <c r="G45" s="10"/>
      <c r="H45" s="10"/>
      <c r="I45" s="39"/>
      <c r="J45" s="39"/>
      <c r="L45" s="18"/>
      <c r="M45" s="39"/>
      <c r="N45" s="2"/>
      <c r="O45" s="2"/>
      <c r="P45" s="2"/>
    </row>
    <row r="46" spans="1:221" s="7" customFormat="1" hidden="1" x14ac:dyDescent="0.2">
      <c r="B46" s="41"/>
      <c r="C46" s="44" t="s">
        <v>152</v>
      </c>
      <c r="D46" s="2"/>
      <c r="E46" s="2"/>
      <c r="F46" s="2"/>
      <c r="G46" s="2"/>
      <c r="H46" s="2"/>
      <c r="I46" s="39"/>
      <c r="J46" s="41"/>
      <c r="L46" s="11"/>
      <c r="M46" s="41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</row>
    <row r="47" spans="1:221" s="7" customFormat="1" ht="15.75" hidden="1" thickBot="1" x14ac:dyDescent="0.25">
      <c r="A47" s="9"/>
      <c r="B47" s="132"/>
      <c r="C47" s="45" t="s">
        <v>153</v>
      </c>
      <c r="D47" s="2"/>
      <c r="E47" s="2"/>
      <c r="F47" s="2"/>
      <c r="G47" s="2"/>
      <c r="H47" s="2"/>
      <c r="I47" s="39"/>
      <c r="J47" s="41"/>
      <c r="L47" s="11"/>
      <c r="M47" s="41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</row>
    <row r="48" spans="1:221" s="7" customFormat="1" x14ac:dyDescent="0.2">
      <c r="A48" s="2"/>
      <c r="B48" s="39"/>
      <c r="C48" s="2"/>
      <c r="D48" s="2"/>
      <c r="E48" s="2"/>
      <c r="F48" s="2"/>
      <c r="G48" s="2"/>
      <c r="H48" s="2"/>
      <c r="I48" s="39"/>
      <c r="J48" s="39"/>
      <c r="K48" s="33"/>
      <c r="L48" s="39"/>
      <c r="M48" s="39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</row>
    <row r="49" spans="1:221" s="7" customFormat="1" x14ac:dyDescent="0.2">
      <c r="A49" s="2"/>
      <c r="B49" s="39"/>
      <c r="C49" s="2"/>
      <c r="D49" s="2"/>
      <c r="E49" s="2"/>
      <c r="F49" s="2"/>
      <c r="G49" s="2"/>
      <c r="H49" s="2"/>
      <c r="I49" s="39"/>
      <c r="J49" s="39"/>
      <c r="K49" s="33"/>
      <c r="L49" s="39"/>
      <c r="M49" s="39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</row>
    <row r="50" spans="1:221" s="7" customFormat="1" x14ac:dyDescent="0.2">
      <c r="A50" s="2"/>
      <c r="B50" s="39"/>
      <c r="C50" s="2"/>
      <c r="D50" s="2"/>
      <c r="E50" s="2"/>
      <c r="F50" s="2"/>
      <c r="G50" s="2"/>
      <c r="H50" s="2"/>
      <c r="I50" s="39"/>
      <c r="J50" s="39"/>
      <c r="K50" s="33"/>
      <c r="L50" s="39"/>
      <c r="M50" s="39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</row>
    <row r="51" spans="1:221" s="7" customFormat="1" x14ac:dyDescent="0.2">
      <c r="A51" s="2"/>
      <c r="B51" s="39"/>
      <c r="C51" s="2"/>
      <c r="D51" s="2"/>
      <c r="E51" s="2"/>
      <c r="F51" s="2"/>
      <c r="G51" s="2"/>
      <c r="H51" s="2"/>
      <c r="I51" s="39"/>
      <c r="J51" s="39"/>
      <c r="K51" s="33"/>
      <c r="L51" s="39"/>
      <c r="M51" s="39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</row>
    <row r="52" spans="1:221" s="7" customFormat="1" x14ac:dyDescent="0.2">
      <c r="A52" s="2"/>
      <c r="B52" s="39"/>
      <c r="C52" s="2"/>
      <c r="D52" s="2"/>
      <c r="E52" s="2"/>
      <c r="F52" s="2"/>
      <c r="G52" s="2"/>
      <c r="H52" s="2"/>
      <c r="I52" s="39"/>
      <c r="J52" s="39"/>
      <c r="K52" s="33"/>
      <c r="L52" s="39"/>
      <c r="M52" s="39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</row>
    <row r="53" spans="1:221" s="7" customFormat="1" x14ac:dyDescent="0.2">
      <c r="A53" s="2"/>
      <c r="B53" s="39"/>
      <c r="C53" s="2"/>
      <c r="D53" s="2"/>
      <c r="E53" s="2"/>
      <c r="F53" s="2"/>
      <c r="G53" s="2"/>
      <c r="H53" s="2"/>
      <c r="I53" s="39"/>
      <c r="J53" s="39"/>
      <c r="K53" s="33"/>
      <c r="L53" s="39"/>
      <c r="M53" s="39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</row>
    <row r="54" spans="1:221" s="7" customFormat="1" x14ac:dyDescent="0.2">
      <c r="A54" s="2"/>
      <c r="B54" s="39"/>
      <c r="C54" s="2"/>
      <c r="D54" s="2"/>
      <c r="E54" s="2"/>
      <c r="F54" s="2"/>
      <c r="G54" s="2"/>
      <c r="H54" s="2"/>
      <c r="I54" s="39"/>
      <c r="J54" s="39"/>
      <c r="K54" s="33"/>
      <c r="L54" s="39"/>
      <c r="M54" s="3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</row>
    <row r="55" spans="1:221" s="7" customFormat="1" x14ac:dyDescent="0.2">
      <c r="A55" s="2"/>
      <c r="B55" s="39"/>
      <c r="C55" s="2"/>
      <c r="D55" s="2"/>
      <c r="E55" s="2"/>
      <c r="F55" s="2"/>
      <c r="G55" s="2"/>
      <c r="H55" s="2"/>
      <c r="I55" s="39"/>
      <c r="J55" s="39"/>
      <c r="K55" s="33"/>
      <c r="L55" s="39"/>
      <c r="M55" s="3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</row>
    <row r="56" spans="1:221" s="7" customFormat="1" x14ac:dyDescent="0.2">
      <c r="A56" s="2"/>
      <c r="B56" s="39"/>
      <c r="C56" s="2"/>
      <c r="D56" s="2"/>
      <c r="E56" s="2"/>
      <c r="F56" s="2"/>
      <c r="G56" s="2"/>
      <c r="H56" s="2"/>
      <c r="I56" s="39"/>
      <c r="J56" s="39"/>
      <c r="K56" s="33"/>
      <c r="L56" s="39"/>
      <c r="M56" s="3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</row>
    <row r="57" spans="1:221" s="7" customFormat="1" x14ac:dyDescent="0.2">
      <c r="A57" s="2"/>
      <c r="B57" s="39"/>
      <c r="C57" s="2"/>
      <c r="D57" s="2"/>
      <c r="E57" s="2"/>
      <c r="F57" s="2"/>
      <c r="G57" s="2"/>
      <c r="H57" s="2"/>
      <c r="I57" s="39"/>
      <c r="J57" s="39"/>
      <c r="K57" s="33"/>
      <c r="L57" s="39"/>
      <c r="M57" s="3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</row>
    <row r="58" spans="1:221" s="7" customFormat="1" x14ac:dyDescent="0.2">
      <c r="A58" s="2"/>
      <c r="B58" s="39"/>
      <c r="C58" s="2"/>
      <c r="D58" s="2"/>
      <c r="E58" s="2"/>
      <c r="F58" s="2"/>
      <c r="G58" s="2"/>
      <c r="H58" s="2"/>
      <c r="I58" s="39"/>
      <c r="J58" s="39"/>
      <c r="K58" s="34"/>
      <c r="L58" s="39"/>
      <c r="M58" s="3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</row>
    <row r="59" spans="1:221" x14ac:dyDescent="0.2">
      <c r="A59" s="2"/>
      <c r="B59" s="39"/>
      <c r="C59" s="2"/>
      <c r="D59" s="2"/>
      <c r="E59" s="2"/>
      <c r="F59" s="2"/>
      <c r="G59" s="2"/>
      <c r="H59" s="2"/>
      <c r="I59" s="39"/>
      <c r="J59" s="39"/>
      <c r="L59" s="39"/>
      <c r="M59" s="39"/>
      <c r="N59" s="2"/>
    </row>
    <row r="60" spans="1:221" x14ac:dyDescent="0.2">
      <c r="A60" s="2"/>
      <c r="B60" s="39"/>
    </row>
  </sheetData>
  <sheetProtection sheet="1" formatColumns="0" formatRows="0"/>
  <protectedRanges>
    <protectedRange sqref="I2:J2 D10:E1048576 I1 A10:A1048576 B1:C2 C3:C8 B10:C1048576 D1:H2 K1:K2 B9:C9 A1:A9 D3:E9" name="Intervalo1"/>
  </protectedRanges>
  <mergeCells count="30">
    <mergeCell ref="L1:N1"/>
    <mergeCell ref="J2:N2"/>
    <mergeCell ref="A2:C2"/>
    <mergeCell ref="A37:A39"/>
    <mergeCell ref="I10:O10"/>
    <mergeCell ref="A11:A12"/>
    <mergeCell ref="I1:J1"/>
    <mergeCell ref="A3:B3"/>
    <mergeCell ref="A4:B4"/>
    <mergeCell ref="A5:B5"/>
    <mergeCell ref="A6:B6"/>
    <mergeCell ref="A7:B7"/>
    <mergeCell ref="A8:B8"/>
    <mergeCell ref="D11:D12"/>
    <mergeCell ref="F10:H11"/>
    <mergeCell ref="A40:A42"/>
    <mergeCell ref="A34:A36"/>
    <mergeCell ref="A13:A15"/>
    <mergeCell ref="A16:A18"/>
    <mergeCell ref="A19:A21"/>
    <mergeCell ref="A22:A24"/>
    <mergeCell ref="A25:A27"/>
    <mergeCell ref="A28:A30"/>
    <mergeCell ref="A31:A33"/>
    <mergeCell ref="E11:E12"/>
    <mergeCell ref="B10:E10"/>
    <mergeCell ref="B11:B12"/>
    <mergeCell ref="J11:O11"/>
    <mergeCell ref="I11:I12"/>
    <mergeCell ref="C11:C12"/>
  </mergeCells>
  <conditionalFormatting sqref="G13:G42">
    <cfRule type="cellIs" dxfId="15" priority="256" operator="between">
      <formula>1</formula>
      <formula>3</formula>
    </cfRule>
  </conditionalFormatting>
  <conditionalFormatting sqref="F13:F42">
    <cfRule type="cellIs" priority="257" operator="between">
      <formula>#REF!</formula>
      <formula>#REF!</formula>
    </cfRule>
    <cfRule type="cellIs" dxfId="14" priority="258" operator="between">
      <formula>1</formula>
      <formula>3</formula>
    </cfRule>
    <cfRule type="cellIs" dxfId="13" priority="259" operator="between">
      <formula>1</formula>
      <formula>3</formula>
    </cfRule>
    <cfRule type="cellIs" dxfId="12" priority="260" operator="between">
      <formula>15</formula>
      <formula>25</formula>
    </cfRule>
  </conditionalFormatting>
  <conditionalFormatting sqref="H13:H42">
    <cfRule type="cellIs" dxfId="11" priority="151" operator="equal">
      <formula>"Risco Pequeno"</formula>
    </cfRule>
    <cfRule type="cellIs" dxfId="10" priority="152" operator="equal">
      <formula>"Risco Alto"</formula>
    </cfRule>
    <cfRule type="cellIs" dxfId="9" priority="153" operator="equal">
      <formula>"Risco Crítico"</formula>
    </cfRule>
    <cfRule type="cellIs" dxfId="8" priority="154" operator="equal">
      <formula>"Risco Moderado"</formula>
    </cfRule>
  </conditionalFormatting>
  <conditionalFormatting sqref="O13:O39">
    <cfRule type="iconSet" priority="107">
      <iconSet iconSet="4TrafficLights" showValue="0" reverse="1">
        <cfvo type="percent" val="0"/>
        <cfvo type="num" val="1"/>
        <cfvo type="num" val="2"/>
        <cfvo type="num" val="3"/>
      </iconSet>
    </cfRule>
  </conditionalFormatting>
  <conditionalFormatting sqref="O40:O42">
    <cfRule type="iconSet" priority="31">
      <iconSet iconSet="4TrafficLights" showValue="0" reverse="1">
        <cfvo type="percent" val="0"/>
        <cfvo type="num" val="1"/>
        <cfvo type="num" val="2"/>
        <cfvo type="num" val="3"/>
      </iconSet>
    </cfRule>
  </conditionalFormatting>
  <dataValidations count="2">
    <dataValidation type="list" allowBlank="1" showInputMessage="1" showErrorMessage="1" sqref="I43:M43">
      <formula1>#REF!</formula1>
    </dataValidation>
    <dataValidation type="list" allowBlank="1" showInputMessage="1" showErrorMessage="1" sqref="C13:C42">
      <formula1>$C$46:$C$47</formula1>
    </dataValidation>
  </dataValidations>
  <pageMargins left="0.2902777777777778" right="0.47013888888888888" top="0.4" bottom="0.50972222222222219" header="0.51180555555555551" footer="0.51180555555555551"/>
  <pageSetup paperSize="9" scale="1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theme="3"/>
  </sheetPr>
  <dimension ref="A1:HP71"/>
  <sheetViews>
    <sheetView showGridLines="0" zoomScale="78" zoomScaleNormal="78" workbookViewId="0">
      <selection activeCell="D17" sqref="D17"/>
    </sheetView>
  </sheetViews>
  <sheetFormatPr defaultColWidth="9.140625" defaultRowHeight="12.75" x14ac:dyDescent="0.2"/>
  <cols>
    <col min="1" max="1" width="36.140625" style="29" customWidth="1"/>
    <col min="2" max="2" width="3.7109375" style="29" customWidth="1"/>
    <col min="3" max="3" width="51.85546875" style="29" customWidth="1"/>
    <col min="4" max="4" width="5.140625" style="28" customWidth="1"/>
    <col min="5" max="9" width="12.7109375" style="28" customWidth="1"/>
    <col min="10" max="10" width="3.7109375" style="28" customWidth="1"/>
    <col min="11" max="11" width="3.7109375" style="38" customWidth="1"/>
    <col min="12" max="12" width="51.85546875" style="28" customWidth="1"/>
    <col min="13" max="13" width="4.5703125" style="28" customWidth="1"/>
    <col min="14" max="18" width="12.7109375" style="28" customWidth="1"/>
    <col min="19" max="19" width="3.7109375" style="38" customWidth="1"/>
    <col min="20" max="20" width="6.140625" style="28" customWidth="1"/>
    <col min="21" max="21" width="16.85546875" style="28" customWidth="1"/>
    <col min="22" max="22" width="10.85546875" style="28" customWidth="1"/>
    <col min="23" max="118" width="9.140625" style="28"/>
    <col min="119" max="16384" width="9.140625" style="29"/>
  </cols>
  <sheetData>
    <row r="1" spans="1:224" s="26" customFormat="1" ht="39.950000000000003" customHeight="1" thickBot="1" x14ac:dyDescent="0.25">
      <c r="A1" s="201" t="s">
        <v>188</v>
      </c>
      <c r="B1" s="202"/>
      <c r="C1" s="181"/>
      <c r="D1" s="323" t="s">
        <v>92</v>
      </c>
      <c r="E1" s="323"/>
      <c r="F1" s="323"/>
      <c r="G1" s="323"/>
      <c r="H1" s="324" t="str">
        <f>'Mapa de Riscos'!K1</f>
        <v>JUNHO</v>
      </c>
      <c r="I1" s="324"/>
      <c r="J1" s="181"/>
      <c r="K1" s="181"/>
      <c r="L1" s="181"/>
      <c r="M1" s="181"/>
      <c r="N1" s="181"/>
      <c r="O1" s="323" t="s">
        <v>146</v>
      </c>
      <c r="P1" s="323"/>
      <c r="Q1" s="321" t="s">
        <v>145</v>
      </c>
      <c r="R1" s="322"/>
      <c r="S1" s="89"/>
      <c r="T1" s="89"/>
      <c r="U1" s="89"/>
      <c r="V1" s="90"/>
      <c r="W1" s="90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</row>
    <row r="2" spans="1:224" s="26" customFormat="1" ht="20.100000000000001" customHeight="1" x14ac:dyDescent="0.2">
      <c r="A2" s="271"/>
      <c r="B2" s="272"/>
      <c r="C2" s="272"/>
      <c r="D2" s="270"/>
      <c r="E2" s="270"/>
      <c r="F2" s="270"/>
      <c r="G2" s="270"/>
      <c r="H2" s="270"/>
      <c r="I2" s="270"/>
      <c r="J2" s="270"/>
      <c r="K2" s="270"/>
      <c r="L2" s="270"/>
      <c r="M2" s="122"/>
      <c r="N2" s="123"/>
      <c r="O2" s="124"/>
      <c r="P2" s="125"/>
      <c r="Q2" s="125"/>
      <c r="R2" s="126"/>
      <c r="S2" s="88"/>
      <c r="T2" s="88"/>
      <c r="U2" s="88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</row>
    <row r="3" spans="1:224" s="26" customFormat="1" ht="20.100000000000001" customHeight="1" x14ac:dyDescent="0.2">
      <c r="A3" s="275" t="s">
        <v>87</v>
      </c>
      <c r="B3" s="276"/>
      <c r="C3" s="203">
        <f>'Mapa de Riscos'!C3</f>
        <v>0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4"/>
      <c r="S3" s="88"/>
      <c r="T3" s="333" t="s">
        <v>13</v>
      </c>
      <c r="U3" s="333"/>
      <c r="V3" s="333"/>
      <c r="W3" s="328"/>
      <c r="X3" s="328"/>
      <c r="Y3" s="328"/>
      <c r="Z3" s="328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</row>
    <row r="4" spans="1:224" s="26" customFormat="1" ht="20.100000000000001" customHeight="1" x14ac:dyDescent="0.2">
      <c r="A4" s="277" t="s">
        <v>5</v>
      </c>
      <c r="B4" s="278"/>
      <c r="C4" s="144" t="str">
        <f>'Mapa de Riscos'!C4</f>
        <v>ELEIÇÕES 2020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5"/>
      <c r="S4" s="18"/>
      <c r="T4" s="334" t="s">
        <v>14</v>
      </c>
      <c r="U4" s="334"/>
      <c r="V4" s="52" t="s">
        <v>15</v>
      </c>
      <c r="W4" s="325"/>
      <c r="X4" s="325"/>
      <c r="Y4" s="325"/>
      <c r="Z4" s="59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</row>
    <row r="5" spans="1:224" s="26" customFormat="1" ht="20.100000000000001" customHeight="1" x14ac:dyDescent="0.2">
      <c r="A5" s="275" t="s">
        <v>88</v>
      </c>
      <c r="B5" s="276"/>
      <c r="C5" s="203" t="str">
        <f>'Mapa de Riscos'!C5</f>
        <v>Recrutamento</v>
      </c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4"/>
      <c r="S5" s="18"/>
      <c r="T5" s="329" t="s">
        <v>16</v>
      </c>
      <c r="U5" s="329"/>
      <c r="V5" s="104" t="s">
        <v>101</v>
      </c>
      <c r="W5" s="326"/>
      <c r="X5" s="326"/>
      <c r="Y5" s="326"/>
      <c r="Z5" s="98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</row>
    <row r="6" spans="1:224" s="26" customFormat="1" ht="20.100000000000001" customHeight="1" x14ac:dyDescent="0.2">
      <c r="A6" s="277" t="s">
        <v>8</v>
      </c>
      <c r="B6" s="278"/>
      <c r="C6" s="144">
        <f>'Mapa de Riscos'!C6</f>
        <v>0</v>
      </c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  <c r="S6" s="88"/>
      <c r="T6" s="330" t="s">
        <v>17</v>
      </c>
      <c r="U6" s="330"/>
      <c r="V6" s="103" t="s">
        <v>100</v>
      </c>
      <c r="W6" s="326"/>
      <c r="X6" s="326"/>
      <c r="Y6" s="326"/>
      <c r="Z6" s="98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</row>
    <row r="7" spans="1:224" s="26" customFormat="1" ht="20.100000000000001" customHeight="1" x14ac:dyDescent="0.2">
      <c r="A7" s="275" t="s">
        <v>147</v>
      </c>
      <c r="B7" s="276"/>
      <c r="C7" s="203" t="str">
        <f>'Mapa de Riscos'!C7</f>
        <v>Fabiana e Patrícia</v>
      </c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4"/>
      <c r="S7" s="88"/>
      <c r="T7" s="331" t="s">
        <v>18</v>
      </c>
      <c r="U7" s="331"/>
      <c r="V7" s="102" t="s">
        <v>99</v>
      </c>
      <c r="W7" s="327"/>
      <c r="X7" s="327"/>
      <c r="Y7" s="327"/>
      <c r="Z7" s="99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</row>
    <row r="8" spans="1:224" s="26" customFormat="1" ht="20.100000000000001" customHeight="1" thickBot="1" x14ac:dyDescent="0.25">
      <c r="A8" s="279" t="s">
        <v>148</v>
      </c>
      <c r="B8" s="280"/>
      <c r="C8" s="146" t="str">
        <f>'Mapa de Riscos'!C8</f>
        <v>Fabiana, Patrícia e Clédina</v>
      </c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7"/>
      <c r="T8" s="332" t="s">
        <v>12</v>
      </c>
      <c r="U8" s="332"/>
      <c r="V8" s="101" t="s">
        <v>98</v>
      </c>
      <c r="W8" s="327"/>
      <c r="X8" s="327"/>
      <c r="Y8" s="327"/>
      <c r="Z8" s="100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</row>
    <row r="9" spans="1:224" s="25" customFormat="1" ht="20.100000000000001" customHeight="1" thickBot="1" x14ac:dyDescent="0.25">
      <c r="A9" s="26"/>
      <c r="B9" s="26"/>
      <c r="K9" s="49"/>
      <c r="R9" s="18"/>
      <c r="S9" s="18"/>
      <c r="T9" s="18"/>
      <c r="U9" s="18"/>
    </row>
    <row r="10" spans="1:224" ht="20.100000000000001" customHeight="1" thickBot="1" x14ac:dyDescent="0.25">
      <c r="A10" s="54"/>
      <c r="B10" s="54"/>
      <c r="D10" s="301" t="s">
        <v>89</v>
      </c>
      <c r="E10" s="302"/>
      <c r="F10" s="302"/>
      <c r="G10" s="302"/>
      <c r="H10" s="302"/>
      <c r="I10" s="303"/>
      <c r="J10" s="87"/>
      <c r="K10" s="87"/>
      <c r="L10" s="87"/>
      <c r="M10" s="301" t="s">
        <v>83</v>
      </c>
      <c r="N10" s="302"/>
      <c r="O10" s="302"/>
      <c r="P10" s="302"/>
      <c r="Q10" s="302"/>
      <c r="R10" s="303"/>
      <c r="S10" s="78"/>
      <c r="T10" s="284" t="s">
        <v>97</v>
      </c>
      <c r="U10" s="285"/>
    </row>
    <row r="11" spans="1:224" ht="30" customHeight="1" x14ac:dyDescent="0.2">
      <c r="A11" s="282" t="str">
        <f>C5</f>
        <v>Recrutamento</v>
      </c>
      <c r="B11" s="308" t="s">
        <v>9</v>
      </c>
      <c r="C11" s="309"/>
      <c r="D11" s="296" t="s">
        <v>91</v>
      </c>
      <c r="E11" s="306" t="s">
        <v>27</v>
      </c>
      <c r="F11" s="306"/>
      <c r="G11" s="306"/>
      <c r="H11" s="306"/>
      <c r="I11" s="307"/>
      <c r="J11" s="109"/>
      <c r="K11" s="308" t="s">
        <v>9</v>
      </c>
      <c r="L11" s="309"/>
      <c r="M11" s="304" t="s">
        <v>90</v>
      </c>
      <c r="N11" s="306" t="s">
        <v>27</v>
      </c>
      <c r="O11" s="306"/>
      <c r="P11" s="306"/>
      <c r="Q11" s="306"/>
      <c r="R11" s="307"/>
      <c r="S11" s="79"/>
      <c r="T11" s="286"/>
      <c r="U11" s="287"/>
    </row>
    <row r="12" spans="1:224" ht="34.5" customHeight="1" thickBot="1" x14ac:dyDescent="0.25">
      <c r="A12" s="283"/>
      <c r="B12" s="310"/>
      <c r="C12" s="311"/>
      <c r="D12" s="297"/>
      <c r="E12" s="298" t="s">
        <v>11</v>
      </c>
      <c r="F12" s="298" t="s">
        <v>64</v>
      </c>
      <c r="G12" s="298" t="s">
        <v>65</v>
      </c>
      <c r="H12" s="298" t="s">
        <v>42</v>
      </c>
      <c r="I12" s="298" t="s">
        <v>41</v>
      </c>
      <c r="J12" s="110"/>
      <c r="K12" s="310"/>
      <c r="L12" s="311"/>
      <c r="M12" s="305"/>
      <c r="N12" s="298" t="s">
        <v>162</v>
      </c>
      <c r="O12" s="298" t="s">
        <v>163</v>
      </c>
      <c r="P12" s="298" t="s">
        <v>164</v>
      </c>
      <c r="Q12" s="298" t="s">
        <v>166</v>
      </c>
      <c r="R12" s="298" t="s">
        <v>165</v>
      </c>
      <c r="S12" s="80"/>
      <c r="T12" s="288"/>
      <c r="U12" s="289"/>
    </row>
    <row r="13" spans="1:224" ht="115.5" customHeight="1" thickBot="1" x14ac:dyDescent="0.25">
      <c r="A13" s="283">
        <f>C6</f>
        <v>0</v>
      </c>
      <c r="B13" s="310"/>
      <c r="C13" s="311"/>
      <c r="D13" s="297"/>
      <c r="E13" s="298"/>
      <c r="F13" s="298"/>
      <c r="G13" s="298"/>
      <c r="H13" s="298"/>
      <c r="I13" s="298"/>
      <c r="J13" s="110"/>
      <c r="K13" s="310"/>
      <c r="L13" s="311"/>
      <c r="M13" s="305"/>
      <c r="N13" s="298"/>
      <c r="O13" s="298"/>
      <c r="P13" s="298"/>
      <c r="Q13" s="298"/>
      <c r="R13" s="298"/>
      <c r="S13" s="80"/>
      <c r="T13" s="290" t="s">
        <v>96</v>
      </c>
      <c r="U13" s="291"/>
    </row>
    <row r="14" spans="1:224" ht="20.100000000000001" customHeight="1" thickTop="1" x14ac:dyDescent="0.2">
      <c r="A14" s="283"/>
      <c r="B14" s="312" t="s">
        <v>167</v>
      </c>
      <c r="C14" s="299" t="s">
        <v>154</v>
      </c>
      <c r="D14" s="297"/>
      <c r="E14" s="207" t="s">
        <v>156</v>
      </c>
      <c r="F14" s="207" t="s">
        <v>157</v>
      </c>
      <c r="G14" s="207" t="s">
        <v>158</v>
      </c>
      <c r="H14" s="207" t="s">
        <v>159</v>
      </c>
      <c r="I14" s="207" t="s">
        <v>160</v>
      </c>
      <c r="J14" s="50"/>
      <c r="K14" s="312" t="s">
        <v>167</v>
      </c>
      <c r="L14" s="313" t="s">
        <v>155</v>
      </c>
      <c r="M14" s="305"/>
      <c r="N14" s="207" t="s">
        <v>156</v>
      </c>
      <c r="O14" s="207" t="s">
        <v>157</v>
      </c>
      <c r="P14" s="207" t="s">
        <v>158</v>
      </c>
      <c r="Q14" s="207" t="s">
        <v>159</v>
      </c>
      <c r="R14" s="207" t="s">
        <v>160</v>
      </c>
      <c r="S14" s="81"/>
      <c r="T14" s="292"/>
      <c r="U14" s="293"/>
    </row>
    <row r="15" spans="1:224" ht="20.100000000000001" customHeight="1" x14ac:dyDescent="0.2">
      <c r="A15" s="283"/>
      <c r="B15" s="312"/>
      <c r="C15" s="300"/>
      <c r="D15" s="297"/>
      <c r="E15" s="208">
        <v>1</v>
      </c>
      <c r="F15" s="208">
        <v>2</v>
      </c>
      <c r="G15" s="208">
        <v>3</v>
      </c>
      <c r="H15" s="208">
        <v>4</v>
      </c>
      <c r="I15" s="208">
        <v>5</v>
      </c>
      <c r="J15" s="51"/>
      <c r="K15" s="312"/>
      <c r="L15" s="314"/>
      <c r="M15" s="305"/>
      <c r="N15" s="208">
        <v>1</v>
      </c>
      <c r="O15" s="208">
        <v>2</v>
      </c>
      <c r="P15" s="208">
        <v>3</v>
      </c>
      <c r="Q15" s="208">
        <v>4</v>
      </c>
      <c r="R15" s="208">
        <v>5</v>
      </c>
      <c r="S15" s="51"/>
      <c r="T15" s="292"/>
      <c r="U15" s="293"/>
    </row>
    <row r="16" spans="1:224" ht="20.100000000000001" customHeight="1" x14ac:dyDescent="0.2">
      <c r="A16" s="283"/>
      <c r="B16" s="312"/>
      <c r="C16" s="300"/>
      <c r="D16" s="205"/>
      <c r="E16" s="211" t="s">
        <v>60</v>
      </c>
      <c r="F16" s="211" t="s">
        <v>61</v>
      </c>
      <c r="G16" s="211" t="s">
        <v>80</v>
      </c>
      <c r="H16" s="211" t="s">
        <v>62</v>
      </c>
      <c r="I16" s="211" t="s">
        <v>63</v>
      </c>
      <c r="J16" s="51"/>
      <c r="K16" s="312"/>
      <c r="L16" s="314"/>
      <c r="M16" s="206"/>
      <c r="N16" s="211" t="s">
        <v>78</v>
      </c>
      <c r="O16" s="211" t="s">
        <v>79</v>
      </c>
      <c r="P16" s="211" t="s">
        <v>80</v>
      </c>
      <c r="Q16" s="211" t="s">
        <v>81</v>
      </c>
      <c r="R16" s="211" t="s">
        <v>82</v>
      </c>
      <c r="S16" s="82"/>
      <c r="T16" s="294"/>
      <c r="U16" s="295"/>
    </row>
    <row r="17" spans="1:22" ht="30" customHeight="1" x14ac:dyDescent="0.2">
      <c r="A17" s="316" t="str">
        <f>INDEX('Mapa de Riscos'!A13:A$39,ROWS('Mapa de Riscos'!A13))</f>
        <v>Subprocesso/ Atividade 1</v>
      </c>
      <c r="B17" s="212">
        <f>'Mapa de Riscos'!B13</f>
        <v>1</v>
      </c>
      <c r="C17" s="213" t="str">
        <f>'Mapa de Riscos'!D13</f>
        <v>Causas
e possíveis parâmetros</v>
      </c>
      <c r="D17" s="214">
        <v>5</v>
      </c>
      <c r="E17" s="315" t="str">
        <f>IF(D17&gt;5,"Nota inválida",HLOOKUP(D17,$E$15:$I$16,2,0))</f>
        <v>Muito Alta</v>
      </c>
      <c r="F17" s="315" t="str">
        <f>IF(E17&gt;5,"Nota inválida",HLOOKUP(E17,#REF!,2,0))</f>
        <v>Nota inválida</v>
      </c>
      <c r="G17" s="315" t="str">
        <f>IF(F17&gt;5,"Nota inválida",HLOOKUP(F17,#REF!,2,0))</f>
        <v>Nota inválida</v>
      </c>
      <c r="H17" s="315" t="str">
        <f>IF(G17&gt;5,"Nota inválida",HLOOKUP(G17,#REF!,2,0))</f>
        <v>Nota inválida</v>
      </c>
      <c r="I17" s="315" t="str">
        <f>IF(H17&gt;5,"Nota inválida",HLOOKUP(H17,#REF!,2,0))</f>
        <v>Nota inválida</v>
      </c>
      <c r="J17" s="108"/>
      <c r="K17" s="212">
        <f>'Mapa de Riscos'!B13</f>
        <v>1</v>
      </c>
      <c r="L17" s="213" t="str">
        <f>'Mapa de Riscos'!E13</f>
        <v>Efeitos / Consequências
e possíveis parâmetros</v>
      </c>
      <c r="M17" s="214">
        <v>3</v>
      </c>
      <c r="N17" s="315" t="str">
        <f>IF(M17&gt;5,"Nota inválida",HLOOKUP(M17,$N$15:$R$16,2,0))</f>
        <v>Médio</v>
      </c>
      <c r="O17" s="315" t="str">
        <f>IF(N17&gt;5,"Nota inválida",HLOOKUP(N17,#REF!,2,0))</f>
        <v>Nota inválida</v>
      </c>
      <c r="P17" s="315" t="str">
        <f>IF(O17&gt;5,"Nota inválida",HLOOKUP(O17,#REF!,2,0))</f>
        <v>Nota inválida</v>
      </c>
      <c r="Q17" s="315" t="str">
        <f>IF(P17&gt;5,"Nota inválida",HLOOKUP(P17,#REF!,2,0))</f>
        <v>Nota inválida</v>
      </c>
      <c r="R17" s="315" t="str">
        <f>IF(Q17&gt;5,"Nota inválida",HLOOKUP(Q17,#REF!,2,0))</f>
        <v>Nota inválida</v>
      </c>
      <c r="S17" s="83"/>
      <c r="T17" s="209">
        <f>D17*M17</f>
        <v>15</v>
      </c>
      <c r="U17" s="111" t="str">
        <f>IF(T17&lt;5,"Risco Pequeno",IF(T17&lt;10,"Risco Moderado",IF(T17&lt;17,"Risco Alto","Risco Crítico")))</f>
        <v>Risco Alto</v>
      </c>
      <c r="V17" s="12"/>
    </row>
    <row r="18" spans="1:22" ht="30" customHeight="1" x14ac:dyDescent="0.2">
      <c r="A18" s="316"/>
      <c r="B18" s="212">
        <f>'Mapa de Riscos'!B14</f>
        <v>2</v>
      </c>
      <c r="C18" s="213" t="str">
        <f>'Mapa de Riscos'!D14</f>
        <v>Causas
e possíveis parâmetros</v>
      </c>
      <c r="D18" s="214">
        <v>4</v>
      </c>
      <c r="E18" s="315" t="str">
        <f>IF(D18&gt;5,"Nota inválida",HLOOKUP(D18,$E$15:$I$16,2,0))</f>
        <v>Alta</v>
      </c>
      <c r="F18" s="315" t="str">
        <f>IF(E18&gt;5,"Nota inválida",HLOOKUP(E18,#REF!,2,0))</f>
        <v>Nota inválida</v>
      </c>
      <c r="G18" s="315" t="str">
        <f>IF(F18&gt;5,"Nota inválida",HLOOKUP(F18,#REF!,2,0))</f>
        <v>Nota inválida</v>
      </c>
      <c r="H18" s="315" t="str">
        <f>IF(G18&gt;5,"Nota inválida",HLOOKUP(G18,#REF!,2,0))</f>
        <v>Nota inválida</v>
      </c>
      <c r="I18" s="315" t="str">
        <f>IF(H18&gt;5,"Nota inválida",HLOOKUP(H18,#REF!,2,0))</f>
        <v>Nota inválida</v>
      </c>
      <c r="J18" s="108"/>
      <c r="K18" s="212">
        <f>'Mapa de Riscos'!B14</f>
        <v>2</v>
      </c>
      <c r="L18" s="213" t="str">
        <f>'Mapa de Riscos'!E14</f>
        <v>Efeitos / Consequências
e possíveis parâmetros</v>
      </c>
      <c r="M18" s="214">
        <v>2</v>
      </c>
      <c r="N18" s="315" t="str">
        <f>IF(M18&gt;5,"Nota inválida",HLOOKUP(M18,$E$15:$I$16,2,0))</f>
        <v>Baixa</v>
      </c>
      <c r="O18" s="315" t="str">
        <f>IF(N18&gt;5,"Nota inválida",HLOOKUP(N18,#REF!,2,0))</f>
        <v>Nota inválida</v>
      </c>
      <c r="P18" s="315" t="str">
        <f>IF(O18&gt;5,"Nota inválida",HLOOKUP(O18,#REF!,2,0))</f>
        <v>Nota inválida</v>
      </c>
      <c r="Q18" s="315" t="str">
        <f>IF(P18&gt;5,"Nota inválida",HLOOKUP(P18,#REF!,2,0))</f>
        <v>Nota inválida</v>
      </c>
      <c r="R18" s="315" t="str">
        <f>IF(Q18&gt;5,"Nota inválida",HLOOKUP(Q18,#REF!,2,0))</f>
        <v>Nota inválida</v>
      </c>
      <c r="S18" s="83"/>
      <c r="T18" s="209">
        <f>D18*M18</f>
        <v>8</v>
      </c>
      <c r="U18" s="111" t="str">
        <f t="shared" ref="U18:U46" si="0">IF(T18&lt;5,"Risco Pequeno",IF(T18&lt;10,"Risco Moderado",IF(T18&lt;17,"Risco Alto","Risco Crítico")))</f>
        <v>Risco Moderado</v>
      </c>
      <c r="V18" s="12"/>
    </row>
    <row r="19" spans="1:22" ht="30" customHeight="1" x14ac:dyDescent="0.2">
      <c r="A19" s="316"/>
      <c r="B19" s="212">
        <f>'Mapa de Riscos'!B15</f>
        <v>3</v>
      </c>
      <c r="C19" s="213" t="str">
        <f>'Mapa de Riscos'!D15</f>
        <v>gagasg</v>
      </c>
      <c r="D19" s="214">
        <v>1</v>
      </c>
      <c r="E19" s="315" t="str">
        <f t="shared" ref="E19:E46" si="1">IF(D19&gt;5,"Nota inválida",HLOOKUP(D19,$E$15:$I$16,2,0))</f>
        <v>Muito baixa</v>
      </c>
      <c r="F19" s="315" t="str">
        <f>IF(E19&gt;5,"Nota inválida",HLOOKUP(E19,#REF!,2,0))</f>
        <v>Nota inválida</v>
      </c>
      <c r="G19" s="315" t="str">
        <f>IF(F19&gt;5,"Nota inválida",HLOOKUP(F19,#REF!,2,0))</f>
        <v>Nota inválida</v>
      </c>
      <c r="H19" s="315" t="str">
        <f>IF(G19&gt;5,"Nota inválida",HLOOKUP(G19,#REF!,2,0))</f>
        <v>Nota inválida</v>
      </c>
      <c r="I19" s="315" t="str">
        <f>IF(H19&gt;5,"Nota inválida",HLOOKUP(H19,#REF!,2,0))</f>
        <v>Nota inválida</v>
      </c>
      <c r="J19" s="108"/>
      <c r="K19" s="212">
        <f>'Mapa de Riscos'!B15</f>
        <v>3</v>
      </c>
      <c r="L19" s="213" t="str">
        <f>'Mapa de Riscos'!E15</f>
        <v>uuiiolo</v>
      </c>
      <c r="M19" s="214">
        <v>1</v>
      </c>
      <c r="N19" s="315" t="str">
        <f t="shared" ref="N19:N46" si="2">IF(M19&gt;5,"Nota inválida",HLOOKUP(M19,$E$15:$I$16,2,0))</f>
        <v>Muito baixa</v>
      </c>
      <c r="O19" s="315" t="str">
        <f>IF(N19&gt;5,"Nota inválida",HLOOKUP(N19,#REF!,2,0))</f>
        <v>Nota inválida</v>
      </c>
      <c r="P19" s="315" t="str">
        <f>IF(O19&gt;5,"Nota inválida",HLOOKUP(O19,#REF!,2,0))</f>
        <v>Nota inválida</v>
      </c>
      <c r="Q19" s="315" t="str">
        <f>IF(P19&gt;5,"Nota inválida",HLOOKUP(P19,#REF!,2,0))</f>
        <v>Nota inválida</v>
      </c>
      <c r="R19" s="315" t="str">
        <f>IF(Q19&gt;5,"Nota inválida",HLOOKUP(Q19,#REF!,2,0))</f>
        <v>Nota inválida</v>
      </c>
      <c r="S19" s="83"/>
      <c r="T19" s="209">
        <f t="shared" ref="T19:T45" si="3">D19*M19</f>
        <v>1</v>
      </c>
      <c r="U19" s="111" t="str">
        <f t="shared" si="0"/>
        <v>Risco Pequeno</v>
      </c>
      <c r="V19" s="12"/>
    </row>
    <row r="20" spans="1:22" ht="30" customHeight="1" x14ac:dyDescent="0.2">
      <c r="A20" s="316" t="str">
        <f>INDEX('Mapa de Riscos'!A16:A$39,ROWS('Mapa de Riscos'!A16))</f>
        <v>Subprocesso/ Atividade 2</v>
      </c>
      <c r="B20" s="212">
        <f>'Mapa de Riscos'!B16</f>
        <v>0</v>
      </c>
      <c r="C20" s="213" t="str">
        <f>'Mapa de Riscos'!D16</f>
        <v>fgsagabg</v>
      </c>
      <c r="D20" s="214">
        <v>1</v>
      </c>
      <c r="E20" s="315" t="str">
        <f t="shared" si="1"/>
        <v>Muito baixa</v>
      </c>
      <c r="F20" s="315" t="str">
        <f>IF(E20&gt;5,"Nota inválida",HLOOKUP(E20,#REF!,2,0))</f>
        <v>Nota inválida</v>
      </c>
      <c r="G20" s="315" t="str">
        <f>IF(F20&gt;5,"Nota inválida",HLOOKUP(F20,#REF!,2,0))</f>
        <v>Nota inválida</v>
      </c>
      <c r="H20" s="315" t="str">
        <f>IF(G20&gt;5,"Nota inválida",HLOOKUP(G20,#REF!,2,0))</f>
        <v>Nota inválida</v>
      </c>
      <c r="I20" s="315" t="str">
        <f>IF(H20&gt;5,"Nota inválida",HLOOKUP(H20,#REF!,2,0))</f>
        <v>Nota inválida</v>
      </c>
      <c r="J20" s="108"/>
      <c r="K20" s="212">
        <f>'Mapa de Riscos'!B16</f>
        <v>0</v>
      </c>
      <c r="L20" s="213" t="str">
        <f>'Mapa de Riscos'!E16</f>
        <v>jhjkl</v>
      </c>
      <c r="M20" s="214">
        <v>1</v>
      </c>
      <c r="N20" s="315" t="str">
        <f t="shared" si="2"/>
        <v>Muito baixa</v>
      </c>
      <c r="O20" s="315" t="str">
        <f>IF(N20&gt;5,"Nota inválida",HLOOKUP(N20,#REF!,2,0))</f>
        <v>Nota inválida</v>
      </c>
      <c r="P20" s="315" t="str">
        <f>IF(O20&gt;5,"Nota inválida",HLOOKUP(O20,#REF!,2,0))</f>
        <v>Nota inválida</v>
      </c>
      <c r="Q20" s="315" t="str">
        <f>IF(P20&gt;5,"Nota inválida",HLOOKUP(P20,#REF!,2,0))</f>
        <v>Nota inválida</v>
      </c>
      <c r="R20" s="315" t="str">
        <f>IF(Q20&gt;5,"Nota inválida",HLOOKUP(Q20,#REF!,2,0))</f>
        <v>Nota inválida</v>
      </c>
      <c r="S20" s="83"/>
      <c r="T20" s="209">
        <f t="shared" si="3"/>
        <v>1</v>
      </c>
      <c r="U20" s="111" t="str">
        <f t="shared" si="0"/>
        <v>Risco Pequeno</v>
      </c>
      <c r="V20" s="12"/>
    </row>
    <row r="21" spans="1:22" s="28" customFormat="1" ht="30" customHeight="1" x14ac:dyDescent="0.2">
      <c r="A21" s="316"/>
      <c r="B21" s="212">
        <f>'Mapa de Riscos'!B17</f>
        <v>0</v>
      </c>
      <c r="C21" s="213">
        <f>'Mapa de Riscos'!D17</f>
        <v>0</v>
      </c>
      <c r="D21" s="214">
        <v>1</v>
      </c>
      <c r="E21" s="315" t="str">
        <f t="shared" si="1"/>
        <v>Muito baixa</v>
      </c>
      <c r="F21" s="315" t="str">
        <f>IF(E21&gt;5,"Nota inválida",HLOOKUP(E21,#REF!,2,0))</f>
        <v>Nota inválida</v>
      </c>
      <c r="G21" s="315" t="str">
        <f>IF(F21&gt;5,"Nota inválida",HLOOKUP(F21,#REF!,2,0))</f>
        <v>Nota inválida</v>
      </c>
      <c r="H21" s="315" t="str">
        <f>IF(G21&gt;5,"Nota inválida",HLOOKUP(G21,#REF!,2,0))</f>
        <v>Nota inválida</v>
      </c>
      <c r="I21" s="315" t="str">
        <f>IF(H21&gt;5,"Nota inválida",HLOOKUP(H21,#REF!,2,0))</f>
        <v>Nota inválida</v>
      </c>
      <c r="J21" s="108"/>
      <c r="K21" s="212">
        <f>'Mapa de Riscos'!B17</f>
        <v>0</v>
      </c>
      <c r="L21" s="213">
        <f>'Mapa de Riscos'!E17</f>
        <v>0</v>
      </c>
      <c r="M21" s="214">
        <v>1</v>
      </c>
      <c r="N21" s="315" t="str">
        <f t="shared" si="2"/>
        <v>Muito baixa</v>
      </c>
      <c r="O21" s="315" t="str">
        <f>IF(N21&gt;5,"Nota inválida",HLOOKUP(N21,#REF!,2,0))</f>
        <v>Nota inválida</v>
      </c>
      <c r="P21" s="315" t="str">
        <f>IF(O21&gt;5,"Nota inválida",HLOOKUP(O21,#REF!,2,0))</f>
        <v>Nota inválida</v>
      </c>
      <c r="Q21" s="315" t="str">
        <f>IF(P21&gt;5,"Nota inválida",HLOOKUP(P21,#REF!,2,0))</f>
        <v>Nota inválida</v>
      </c>
      <c r="R21" s="315" t="str">
        <f>IF(Q21&gt;5,"Nota inválida",HLOOKUP(Q21,#REF!,2,0))</f>
        <v>Nota inválida</v>
      </c>
      <c r="S21" s="83"/>
      <c r="T21" s="209">
        <f t="shared" si="3"/>
        <v>1</v>
      </c>
      <c r="U21" s="111" t="str">
        <f t="shared" si="0"/>
        <v>Risco Pequeno</v>
      </c>
      <c r="V21" s="12"/>
    </row>
    <row r="22" spans="1:22" s="28" customFormat="1" ht="30" customHeight="1" x14ac:dyDescent="0.2">
      <c r="A22" s="316"/>
      <c r="B22" s="212">
        <f>'Mapa de Riscos'!B18</f>
        <v>0</v>
      </c>
      <c r="C22" s="213">
        <f>'Mapa de Riscos'!D18</f>
        <v>0</v>
      </c>
      <c r="D22" s="214">
        <v>1</v>
      </c>
      <c r="E22" s="315" t="str">
        <f t="shared" si="1"/>
        <v>Muito baixa</v>
      </c>
      <c r="F22" s="315" t="str">
        <f>IF(E22&gt;5,"Nota inválida",HLOOKUP(E22,#REF!,2,0))</f>
        <v>Nota inválida</v>
      </c>
      <c r="G22" s="315" t="str">
        <f>IF(F22&gt;5,"Nota inválida",HLOOKUP(F22,#REF!,2,0))</f>
        <v>Nota inválida</v>
      </c>
      <c r="H22" s="315" t="str">
        <f>IF(G22&gt;5,"Nota inválida",HLOOKUP(G22,#REF!,2,0))</f>
        <v>Nota inválida</v>
      </c>
      <c r="I22" s="315" t="str">
        <f>IF(H22&gt;5,"Nota inválida",HLOOKUP(H22,#REF!,2,0))</f>
        <v>Nota inválida</v>
      </c>
      <c r="J22" s="108"/>
      <c r="K22" s="212">
        <f>'Mapa de Riscos'!B18</f>
        <v>0</v>
      </c>
      <c r="L22" s="213">
        <f>'Mapa de Riscos'!E18</f>
        <v>0</v>
      </c>
      <c r="M22" s="214">
        <v>1</v>
      </c>
      <c r="N22" s="315" t="str">
        <f t="shared" si="2"/>
        <v>Muito baixa</v>
      </c>
      <c r="O22" s="315" t="str">
        <f>IF(N22&gt;5,"Nota inválida",HLOOKUP(N22,#REF!,2,0))</f>
        <v>Nota inválida</v>
      </c>
      <c r="P22" s="315" t="str">
        <f>IF(O22&gt;5,"Nota inválida",HLOOKUP(O22,#REF!,2,0))</f>
        <v>Nota inválida</v>
      </c>
      <c r="Q22" s="315" t="str">
        <f>IF(P22&gt;5,"Nota inválida",HLOOKUP(P22,#REF!,2,0))</f>
        <v>Nota inválida</v>
      </c>
      <c r="R22" s="315" t="str">
        <f>IF(Q22&gt;5,"Nota inválida",HLOOKUP(Q22,#REF!,2,0))</f>
        <v>Nota inválida</v>
      </c>
      <c r="S22" s="83"/>
      <c r="T22" s="209">
        <f t="shared" si="3"/>
        <v>1</v>
      </c>
      <c r="U22" s="111" t="str">
        <f t="shared" si="0"/>
        <v>Risco Pequeno</v>
      </c>
      <c r="V22" s="12"/>
    </row>
    <row r="23" spans="1:22" s="28" customFormat="1" ht="30" customHeight="1" x14ac:dyDescent="0.2">
      <c r="A23" s="316" t="str">
        <f>INDEX('Mapa de Riscos'!A19:A$39,ROWS('Mapa de Riscos'!A19))</f>
        <v>Subprocesso/ Atividade 3</v>
      </c>
      <c r="B23" s="212">
        <f>'Mapa de Riscos'!B19</f>
        <v>0</v>
      </c>
      <c r="C23" s="213">
        <f>'Mapa de Riscos'!D19</f>
        <v>0</v>
      </c>
      <c r="D23" s="214">
        <v>1</v>
      </c>
      <c r="E23" s="315" t="str">
        <f t="shared" si="1"/>
        <v>Muito baixa</v>
      </c>
      <c r="F23" s="315" t="str">
        <f>IF(E23&gt;5,"Nota inválida",HLOOKUP(E23,#REF!,2,0))</f>
        <v>Nota inválida</v>
      </c>
      <c r="G23" s="315" t="str">
        <f>IF(F23&gt;5,"Nota inválida",HLOOKUP(F23,#REF!,2,0))</f>
        <v>Nota inválida</v>
      </c>
      <c r="H23" s="315" t="str">
        <f>IF(G23&gt;5,"Nota inválida",HLOOKUP(G23,#REF!,2,0))</f>
        <v>Nota inválida</v>
      </c>
      <c r="I23" s="315" t="str">
        <f>IF(H23&gt;5,"Nota inválida",HLOOKUP(H23,#REF!,2,0))</f>
        <v>Nota inválida</v>
      </c>
      <c r="J23" s="108"/>
      <c r="K23" s="212">
        <f>'Mapa de Riscos'!B19</f>
        <v>0</v>
      </c>
      <c r="L23" s="213">
        <f>'Mapa de Riscos'!E19</f>
        <v>0</v>
      </c>
      <c r="M23" s="214">
        <v>1</v>
      </c>
      <c r="N23" s="315" t="str">
        <f t="shared" si="2"/>
        <v>Muito baixa</v>
      </c>
      <c r="O23" s="315" t="str">
        <f>IF(N23&gt;5,"Nota inválida",HLOOKUP(N23,#REF!,2,0))</f>
        <v>Nota inválida</v>
      </c>
      <c r="P23" s="315" t="str">
        <f>IF(O23&gt;5,"Nota inválida",HLOOKUP(O23,#REF!,2,0))</f>
        <v>Nota inválida</v>
      </c>
      <c r="Q23" s="315" t="str">
        <f>IF(P23&gt;5,"Nota inválida",HLOOKUP(P23,#REF!,2,0))</f>
        <v>Nota inválida</v>
      </c>
      <c r="R23" s="315" t="str">
        <f>IF(Q23&gt;5,"Nota inválida",HLOOKUP(Q23,#REF!,2,0))</f>
        <v>Nota inválida</v>
      </c>
      <c r="S23" s="83"/>
      <c r="T23" s="209">
        <f t="shared" si="3"/>
        <v>1</v>
      </c>
      <c r="U23" s="111" t="str">
        <f t="shared" si="0"/>
        <v>Risco Pequeno</v>
      </c>
      <c r="V23" s="12"/>
    </row>
    <row r="24" spans="1:22" s="28" customFormat="1" ht="30" customHeight="1" x14ac:dyDescent="0.2">
      <c r="A24" s="316"/>
      <c r="B24" s="212">
        <f>'Mapa de Riscos'!B20</f>
        <v>0</v>
      </c>
      <c r="C24" s="213">
        <f>'Mapa de Riscos'!D20</f>
        <v>0</v>
      </c>
      <c r="D24" s="214">
        <v>1</v>
      </c>
      <c r="E24" s="315" t="str">
        <f t="shared" si="1"/>
        <v>Muito baixa</v>
      </c>
      <c r="F24" s="315" t="str">
        <f>IF(E24&gt;5,"Nota inválida",HLOOKUP(E24,#REF!,2,0))</f>
        <v>Nota inválida</v>
      </c>
      <c r="G24" s="315" t="str">
        <f>IF(F24&gt;5,"Nota inválida",HLOOKUP(F24,#REF!,2,0))</f>
        <v>Nota inválida</v>
      </c>
      <c r="H24" s="315" t="str">
        <f>IF(G24&gt;5,"Nota inválida",HLOOKUP(G24,#REF!,2,0))</f>
        <v>Nota inválida</v>
      </c>
      <c r="I24" s="315" t="str">
        <f>IF(H24&gt;5,"Nota inválida",HLOOKUP(H24,#REF!,2,0))</f>
        <v>Nota inválida</v>
      </c>
      <c r="J24" s="108"/>
      <c r="K24" s="212">
        <f>'Mapa de Riscos'!B20</f>
        <v>0</v>
      </c>
      <c r="L24" s="213">
        <f>'Mapa de Riscos'!E20</f>
        <v>0</v>
      </c>
      <c r="M24" s="214">
        <v>1</v>
      </c>
      <c r="N24" s="315" t="str">
        <f t="shared" si="2"/>
        <v>Muito baixa</v>
      </c>
      <c r="O24" s="315" t="str">
        <f>IF(N24&gt;5,"Nota inválida",HLOOKUP(N24,#REF!,2,0))</f>
        <v>Nota inválida</v>
      </c>
      <c r="P24" s="315" t="str">
        <f>IF(O24&gt;5,"Nota inválida",HLOOKUP(O24,#REF!,2,0))</f>
        <v>Nota inválida</v>
      </c>
      <c r="Q24" s="315" t="str">
        <f>IF(P24&gt;5,"Nota inválida",HLOOKUP(P24,#REF!,2,0))</f>
        <v>Nota inválida</v>
      </c>
      <c r="R24" s="315" t="str">
        <f>IF(Q24&gt;5,"Nota inválida",HLOOKUP(Q24,#REF!,2,0))</f>
        <v>Nota inválida</v>
      </c>
      <c r="S24" s="83"/>
      <c r="T24" s="209">
        <f t="shared" si="3"/>
        <v>1</v>
      </c>
      <c r="U24" s="111" t="str">
        <f t="shared" si="0"/>
        <v>Risco Pequeno</v>
      </c>
      <c r="V24" s="12"/>
    </row>
    <row r="25" spans="1:22" s="28" customFormat="1" ht="30" customHeight="1" x14ac:dyDescent="0.2">
      <c r="A25" s="316"/>
      <c r="B25" s="212">
        <f>'Mapa de Riscos'!B21</f>
        <v>0</v>
      </c>
      <c r="C25" s="213">
        <f>'Mapa de Riscos'!D21</f>
        <v>0</v>
      </c>
      <c r="D25" s="214">
        <v>1</v>
      </c>
      <c r="E25" s="315" t="str">
        <f t="shared" si="1"/>
        <v>Muito baixa</v>
      </c>
      <c r="F25" s="315" t="str">
        <f>IF(E25&gt;5,"Nota inválida",HLOOKUP(E25,#REF!,2,0))</f>
        <v>Nota inválida</v>
      </c>
      <c r="G25" s="315" t="str">
        <f>IF(F25&gt;5,"Nota inválida",HLOOKUP(F25,#REF!,2,0))</f>
        <v>Nota inválida</v>
      </c>
      <c r="H25" s="315" t="str">
        <f>IF(G25&gt;5,"Nota inválida",HLOOKUP(G25,#REF!,2,0))</f>
        <v>Nota inválida</v>
      </c>
      <c r="I25" s="315" t="str">
        <f>IF(H25&gt;5,"Nota inválida",HLOOKUP(H25,#REF!,2,0))</f>
        <v>Nota inválida</v>
      </c>
      <c r="J25" s="108"/>
      <c r="K25" s="212">
        <f>'Mapa de Riscos'!B21</f>
        <v>0</v>
      </c>
      <c r="L25" s="213">
        <f>'Mapa de Riscos'!E21</f>
        <v>0</v>
      </c>
      <c r="M25" s="214">
        <v>1</v>
      </c>
      <c r="N25" s="315" t="str">
        <f t="shared" si="2"/>
        <v>Muito baixa</v>
      </c>
      <c r="O25" s="315" t="str">
        <f>IF(N25&gt;5,"Nota inválida",HLOOKUP(N25,#REF!,2,0))</f>
        <v>Nota inválida</v>
      </c>
      <c r="P25" s="315" t="str">
        <f>IF(O25&gt;5,"Nota inválida",HLOOKUP(O25,#REF!,2,0))</f>
        <v>Nota inválida</v>
      </c>
      <c r="Q25" s="315" t="str">
        <f>IF(P25&gt;5,"Nota inválida",HLOOKUP(P25,#REF!,2,0))</f>
        <v>Nota inválida</v>
      </c>
      <c r="R25" s="315" t="str">
        <f>IF(Q25&gt;5,"Nota inválida",HLOOKUP(Q25,#REF!,2,0))</f>
        <v>Nota inválida</v>
      </c>
      <c r="S25" s="64"/>
      <c r="T25" s="209">
        <f t="shared" si="3"/>
        <v>1</v>
      </c>
      <c r="U25" s="111" t="str">
        <f t="shared" si="0"/>
        <v>Risco Pequeno</v>
      </c>
      <c r="V25" s="12"/>
    </row>
    <row r="26" spans="1:22" s="28" customFormat="1" ht="30" customHeight="1" x14ac:dyDescent="0.2">
      <c r="A26" s="316" t="str">
        <f>INDEX('Mapa de Riscos'!A22:A$39,ROWS('Mapa de Riscos'!A22))</f>
        <v>Subprocesso/ Atividade 4</v>
      </c>
      <c r="B26" s="212">
        <f>'Mapa de Riscos'!B22</f>
        <v>0</v>
      </c>
      <c r="C26" s="213">
        <f>'Mapa de Riscos'!D22</f>
        <v>0</v>
      </c>
      <c r="D26" s="214">
        <v>1</v>
      </c>
      <c r="E26" s="315" t="str">
        <f t="shared" si="1"/>
        <v>Muito baixa</v>
      </c>
      <c r="F26" s="315" t="str">
        <f>IF(E26&gt;5,"Nota inválida",HLOOKUP(E26,#REF!,2,0))</f>
        <v>Nota inválida</v>
      </c>
      <c r="G26" s="315" t="str">
        <f>IF(F26&gt;5,"Nota inválida",HLOOKUP(F26,#REF!,2,0))</f>
        <v>Nota inválida</v>
      </c>
      <c r="H26" s="315" t="str">
        <f>IF(G26&gt;5,"Nota inválida",HLOOKUP(G26,#REF!,2,0))</f>
        <v>Nota inválida</v>
      </c>
      <c r="I26" s="315" t="str">
        <f>IF(H26&gt;5,"Nota inválida",HLOOKUP(H26,#REF!,2,0))</f>
        <v>Nota inválida</v>
      </c>
      <c r="J26" s="108"/>
      <c r="K26" s="212">
        <f>'Mapa de Riscos'!B22</f>
        <v>0</v>
      </c>
      <c r="L26" s="213">
        <f>'Mapa de Riscos'!E22</f>
        <v>0</v>
      </c>
      <c r="M26" s="214">
        <v>1</v>
      </c>
      <c r="N26" s="315" t="str">
        <f t="shared" si="2"/>
        <v>Muito baixa</v>
      </c>
      <c r="O26" s="315" t="str">
        <f>IF(N26&gt;5,"Nota inválida",HLOOKUP(N26,#REF!,2,0))</f>
        <v>Nota inválida</v>
      </c>
      <c r="P26" s="315" t="str">
        <f>IF(O26&gt;5,"Nota inválida",HLOOKUP(O26,#REF!,2,0))</f>
        <v>Nota inválida</v>
      </c>
      <c r="Q26" s="315" t="str">
        <f>IF(P26&gt;5,"Nota inválida",HLOOKUP(P26,#REF!,2,0))</f>
        <v>Nota inválida</v>
      </c>
      <c r="R26" s="315" t="str">
        <f>IF(Q26&gt;5,"Nota inválida",HLOOKUP(Q26,#REF!,2,0))</f>
        <v>Nota inválida</v>
      </c>
      <c r="S26" s="83"/>
      <c r="T26" s="209">
        <f t="shared" si="3"/>
        <v>1</v>
      </c>
      <c r="U26" s="111" t="str">
        <f t="shared" si="0"/>
        <v>Risco Pequeno</v>
      </c>
    </row>
    <row r="27" spans="1:22" s="28" customFormat="1" ht="30" customHeight="1" x14ac:dyDescent="0.2">
      <c r="A27" s="316"/>
      <c r="B27" s="212">
        <f>'Mapa de Riscos'!B23</f>
        <v>0</v>
      </c>
      <c r="C27" s="213">
        <f>'Mapa de Riscos'!D23</f>
        <v>0</v>
      </c>
      <c r="D27" s="214">
        <v>1</v>
      </c>
      <c r="E27" s="315" t="str">
        <f t="shared" si="1"/>
        <v>Muito baixa</v>
      </c>
      <c r="F27" s="315" t="str">
        <f>IF(E27&gt;5,"Nota inválida",HLOOKUP(E27,#REF!,2,0))</f>
        <v>Nota inválida</v>
      </c>
      <c r="G27" s="315" t="str">
        <f>IF(F27&gt;5,"Nota inválida",HLOOKUP(F27,#REF!,2,0))</f>
        <v>Nota inválida</v>
      </c>
      <c r="H27" s="315" t="str">
        <f>IF(G27&gt;5,"Nota inválida",HLOOKUP(G27,#REF!,2,0))</f>
        <v>Nota inválida</v>
      </c>
      <c r="I27" s="315" t="str">
        <f>IF(H27&gt;5,"Nota inválida",HLOOKUP(H27,#REF!,2,0))</f>
        <v>Nota inválida</v>
      </c>
      <c r="J27" s="108"/>
      <c r="K27" s="212">
        <f>'Mapa de Riscos'!B23</f>
        <v>0</v>
      </c>
      <c r="L27" s="213">
        <f>'Mapa de Riscos'!E23</f>
        <v>0</v>
      </c>
      <c r="M27" s="214">
        <v>1</v>
      </c>
      <c r="N27" s="315" t="str">
        <f t="shared" si="2"/>
        <v>Muito baixa</v>
      </c>
      <c r="O27" s="315" t="str">
        <f>IF(N27&gt;5,"Nota inválida",HLOOKUP(N27,#REF!,2,0))</f>
        <v>Nota inválida</v>
      </c>
      <c r="P27" s="315" t="str">
        <f>IF(O27&gt;5,"Nota inválida",HLOOKUP(O27,#REF!,2,0))</f>
        <v>Nota inválida</v>
      </c>
      <c r="Q27" s="315" t="str">
        <f>IF(P27&gt;5,"Nota inválida",HLOOKUP(P27,#REF!,2,0))</f>
        <v>Nota inválida</v>
      </c>
      <c r="R27" s="315" t="str">
        <f>IF(Q27&gt;5,"Nota inválida",HLOOKUP(Q27,#REF!,2,0))</f>
        <v>Nota inválida</v>
      </c>
      <c r="S27" s="83"/>
      <c r="T27" s="209">
        <f t="shared" si="3"/>
        <v>1</v>
      </c>
      <c r="U27" s="111" t="str">
        <f t="shared" si="0"/>
        <v>Risco Pequeno</v>
      </c>
    </row>
    <row r="28" spans="1:22" s="28" customFormat="1" ht="30" customHeight="1" x14ac:dyDescent="0.2">
      <c r="A28" s="316"/>
      <c r="B28" s="212">
        <f>'Mapa de Riscos'!B24</f>
        <v>0</v>
      </c>
      <c r="C28" s="213">
        <f>'Mapa de Riscos'!D24</f>
        <v>0</v>
      </c>
      <c r="D28" s="214">
        <v>1</v>
      </c>
      <c r="E28" s="315">
        <f>'Mapa de Riscos'!D24</f>
        <v>0</v>
      </c>
      <c r="F28" s="315" t="e">
        <f>IF(E28&gt;5,"Nota inválida",HLOOKUP(E28,#REF!,2,0))</f>
        <v>#REF!</v>
      </c>
      <c r="G28" s="315" t="e">
        <f>IF(F28&gt;5,"Nota inválida",HLOOKUP(F28,#REF!,2,0))</f>
        <v>#REF!</v>
      </c>
      <c r="H28" s="315" t="e">
        <f>IF(G28&gt;5,"Nota inválida",HLOOKUP(G28,#REF!,2,0))</f>
        <v>#REF!</v>
      </c>
      <c r="I28" s="315" t="e">
        <f>IF(H28&gt;5,"Nota inválida",HLOOKUP(H28,#REF!,2,0))</f>
        <v>#REF!</v>
      </c>
      <c r="J28" s="108"/>
      <c r="K28" s="212">
        <f>'Mapa de Riscos'!B24</f>
        <v>0</v>
      </c>
      <c r="L28" s="213">
        <f>'Mapa de Riscos'!E24</f>
        <v>0</v>
      </c>
      <c r="M28" s="214">
        <v>1</v>
      </c>
      <c r="N28" s="315" t="str">
        <f t="shared" si="2"/>
        <v>Muito baixa</v>
      </c>
      <c r="O28" s="315" t="str">
        <f>IF(N28&gt;5,"Nota inválida",HLOOKUP(N28,#REF!,2,0))</f>
        <v>Nota inválida</v>
      </c>
      <c r="P28" s="315" t="str">
        <f>IF(O28&gt;5,"Nota inválida",HLOOKUP(O28,#REF!,2,0))</f>
        <v>Nota inválida</v>
      </c>
      <c r="Q28" s="315" t="str">
        <f>IF(P28&gt;5,"Nota inválida",HLOOKUP(P28,#REF!,2,0))</f>
        <v>Nota inválida</v>
      </c>
      <c r="R28" s="315" t="str">
        <f>IF(Q28&gt;5,"Nota inválida",HLOOKUP(Q28,#REF!,2,0))</f>
        <v>Nota inválida</v>
      </c>
      <c r="S28" s="83"/>
      <c r="T28" s="209">
        <f t="shared" si="3"/>
        <v>1</v>
      </c>
      <c r="U28" s="111" t="str">
        <f t="shared" si="0"/>
        <v>Risco Pequeno</v>
      </c>
    </row>
    <row r="29" spans="1:22" s="28" customFormat="1" ht="30" customHeight="1" x14ac:dyDescent="0.2">
      <c r="A29" s="316" t="str">
        <f>INDEX('Mapa de Riscos'!A25:A$39,ROWS('Mapa de Riscos'!A25))</f>
        <v>Subprocesso/ Atividade 5</v>
      </c>
      <c r="B29" s="212">
        <f>'Mapa de Riscos'!B25</f>
        <v>0</v>
      </c>
      <c r="C29" s="213">
        <f>'Mapa de Riscos'!D25</f>
        <v>0</v>
      </c>
      <c r="D29" s="214">
        <v>1</v>
      </c>
      <c r="E29" s="315" t="str">
        <f t="shared" si="1"/>
        <v>Muito baixa</v>
      </c>
      <c r="F29" s="315" t="str">
        <f>IF(E29&gt;5,"Nota inválida",HLOOKUP(E29,#REF!,2,0))</f>
        <v>Nota inválida</v>
      </c>
      <c r="G29" s="315" t="str">
        <f>IF(F29&gt;5,"Nota inválida",HLOOKUP(F29,#REF!,2,0))</f>
        <v>Nota inválida</v>
      </c>
      <c r="H29" s="315" t="str">
        <f>IF(G29&gt;5,"Nota inválida",HLOOKUP(G29,#REF!,2,0))</f>
        <v>Nota inválida</v>
      </c>
      <c r="I29" s="315" t="str">
        <f>IF(H29&gt;5,"Nota inválida",HLOOKUP(H29,#REF!,2,0))</f>
        <v>Nota inválida</v>
      </c>
      <c r="J29" s="108"/>
      <c r="K29" s="212">
        <f>'Mapa de Riscos'!B25</f>
        <v>0</v>
      </c>
      <c r="L29" s="213">
        <f>'Mapa de Riscos'!E25</f>
        <v>0</v>
      </c>
      <c r="M29" s="214">
        <v>1</v>
      </c>
      <c r="N29" s="315" t="str">
        <f t="shared" si="2"/>
        <v>Muito baixa</v>
      </c>
      <c r="O29" s="315" t="str">
        <f>IF(N29&gt;5,"Nota inválida",HLOOKUP(N29,#REF!,2,0))</f>
        <v>Nota inválida</v>
      </c>
      <c r="P29" s="315" t="str">
        <f>IF(O29&gt;5,"Nota inválida",HLOOKUP(O29,#REF!,2,0))</f>
        <v>Nota inválida</v>
      </c>
      <c r="Q29" s="315" t="str">
        <f>IF(P29&gt;5,"Nota inválida",HLOOKUP(P29,#REF!,2,0))</f>
        <v>Nota inválida</v>
      </c>
      <c r="R29" s="315" t="str">
        <f>IF(Q29&gt;5,"Nota inválida",HLOOKUP(Q29,#REF!,2,0))</f>
        <v>Nota inválida</v>
      </c>
      <c r="S29" s="83"/>
      <c r="T29" s="209">
        <f t="shared" si="3"/>
        <v>1</v>
      </c>
      <c r="U29" s="111" t="str">
        <f t="shared" si="0"/>
        <v>Risco Pequeno</v>
      </c>
    </row>
    <row r="30" spans="1:22" s="28" customFormat="1" ht="30" customHeight="1" x14ac:dyDescent="0.2">
      <c r="A30" s="316"/>
      <c r="B30" s="212">
        <f>'Mapa de Riscos'!B26</f>
        <v>0</v>
      </c>
      <c r="C30" s="213">
        <f>'Mapa de Riscos'!D26</f>
        <v>0</v>
      </c>
      <c r="D30" s="214">
        <v>1</v>
      </c>
      <c r="E30" s="315" t="str">
        <f t="shared" si="1"/>
        <v>Muito baixa</v>
      </c>
      <c r="F30" s="315" t="str">
        <f>IF(E30&gt;5,"Nota inválida",HLOOKUP(E30,#REF!,2,0))</f>
        <v>Nota inválida</v>
      </c>
      <c r="G30" s="315" t="str">
        <f>IF(F30&gt;5,"Nota inválida",HLOOKUP(F30,#REF!,2,0))</f>
        <v>Nota inválida</v>
      </c>
      <c r="H30" s="315" t="str">
        <f>IF(G30&gt;5,"Nota inválida",HLOOKUP(G30,#REF!,2,0))</f>
        <v>Nota inválida</v>
      </c>
      <c r="I30" s="315" t="str">
        <f>IF(H30&gt;5,"Nota inválida",HLOOKUP(H30,#REF!,2,0))</f>
        <v>Nota inválida</v>
      </c>
      <c r="J30" s="108"/>
      <c r="K30" s="212">
        <f>'Mapa de Riscos'!B26</f>
        <v>0</v>
      </c>
      <c r="L30" s="213">
        <f>'Mapa de Riscos'!E26</f>
        <v>0</v>
      </c>
      <c r="M30" s="214">
        <v>1</v>
      </c>
      <c r="N30" s="315" t="str">
        <f t="shared" si="2"/>
        <v>Muito baixa</v>
      </c>
      <c r="O30" s="315" t="str">
        <f>IF(N30&gt;5,"Nota inválida",HLOOKUP(N30,#REF!,2,0))</f>
        <v>Nota inválida</v>
      </c>
      <c r="P30" s="315" t="str">
        <f>IF(O30&gt;5,"Nota inválida",HLOOKUP(O30,#REF!,2,0))</f>
        <v>Nota inválida</v>
      </c>
      <c r="Q30" s="315" t="str">
        <f>IF(P30&gt;5,"Nota inválida",HLOOKUP(P30,#REF!,2,0))</f>
        <v>Nota inválida</v>
      </c>
      <c r="R30" s="315" t="str">
        <f>IF(Q30&gt;5,"Nota inválida",HLOOKUP(Q30,#REF!,2,0))</f>
        <v>Nota inválida</v>
      </c>
      <c r="S30" s="83"/>
      <c r="T30" s="209">
        <f t="shared" si="3"/>
        <v>1</v>
      </c>
      <c r="U30" s="111" t="str">
        <f t="shared" si="0"/>
        <v>Risco Pequeno</v>
      </c>
    </row>
    <row r="31" spans="1:22" s="28" customFormat="1" ht="30" customHeight="1" x14ac:dyDescent="0.2">
      <c r="A31" s="316"/>
      <c r="B31" s="212">
        <f>'Mapa de Riscos'!B27</f>
        <v>0</v>
      </c>
      <c r="C31" s="213">
        <f>'Mapa de Riscos'!D27</f>
        <v>0</v>
      </c>
      <c r="D31" s="214">
        <v>1</v>
      </c>
      <c r="E31" s="315" t="str">
        <f t="shared" si="1"/>
        <v>Muito baixa</v>
      </c>
      <c r="F31" s="315" t="str">
        <f>IF(E31&gt;5,"Nota inválida",HLOOKUP(E31,#REF!,2,0))</f>
        <v>Nota inválida</v>
      </c>
      <c r="G31" s="315" t="str">
        <f>IF(F31&gt;5,"Nota inválida",HLOOKUP(F31,#REF!,2,0))</f>
        <v>Nota inválida</v>
      </c>
      <c r="H31" s="315" t="str">
        <f>IF(G31&gt;5,"Nota inválida",HLOOKUP(G31,#REF!,2,0))</f>
        <v>Nota inválida</v>
      </c>
      <c r="I31" s="315" t="str">
        <f>IF(H31&gt;5,"Nota inválida",HLOOKUP(H31,#REF!,2,0))</f>
        <v>Nota inválida</v>
      </c>
      <c r="J31" s="108"/>
      <c r="K31" s="212">
        <f>'Mapa de Riscos'!B27</f>
        <v>0</v>
      </c>
      <c r="L31" s="213">
        <f>'Mapa de Riscos'!E27</f>
        <v>0</v>
      </c>
      <c r="M31" s="214">
        <v>1</v>
      </c>
      <c r="N31" s="315" t="str">
        <f t="shared" si="2"/>
        <v>Muito baixa</v>
      </c>
      <c r="O31" s="315" t="str">
        <f>IF(N31&gt;5,"Nota inválida",HLOOKUP(N31,#REF!,2,0))</f>
        <v>Nota inválida</v>
      </c>
      <c r="P31" s="315" t="str">
        <f>IF(O31&gt;5,"Nota inválida",HLOOKUP(O31,#REF!,2,0))</f>
        <v>Nota inválida</v>
      </c>
      <c r="Q31" s="315" t="str">
        <f>IF(P31&gt;5,"Nota inválida",HLOOKUP(P31,#REF!,2,0))</f>
        <v>Nota inválida</v>
      </c>
      <c r="R31" s="315" t="str">
        <f>IF(Q31&gt;5,"Nota inválida",HLOOKUP(Q31,#REF!,2,0))</f>
        <v>Nota inválida</v>
      </c>
      <c r="S31" s="83"/>
      <c r="T31" s="209">
        <f t="shared" si="3"/>
        <v>1</v>
      </c>
      <c r="U31" s="111" t="str">
        <f t="shared" si="0"/>
        <v>Risco Pequeno</v>
      </c>
    </row>
    <row r="32" spans="1:22" s="28" customFormat="1" ht="30" customHeight="1" x14ac:dyDescent="0.2">
      <c r="A32" s="316" t="str">
        <f>INDEX('Mapa de Riscos'!A28:A$39,ROWS('Mapa de Riscos'!A28))</f>
        <v>Subprocesso/ Atividade 6</v>
      </c>
      <c r="B32" s="212">
        <f>'Mapa de Riscos'!B28</f>
        <v>0</v>
      </c>
      <c r="C32" s="213">
        <f>'Mapa de Riscos'!D28</f>
        <v>0</v>
      </c>
      <c r="D32" s="214">
        <v>1</v>
      </c>
      <c r="E32" s="315" t="str">
        <f t="shared" si="1"/>
        <v>Muito baixa</v>
      </c>
      <c r="F32" s="315" t="str">
        <f>IF(E32&gt;5,"Nota inválida",HLOOKUP(E32,#REF!,2,0))</f>
        <v>Nota inválida</v>
      </c>
      <c r="G32" s="315" t="str">
        <f>IF(F32&gt;5,"Nota inválida",HLOOKUP(F32,#REF!,2,0))</f>
        <v>Nota inválida</v>
      </c>
      <c r="H32" s="315" t="str">
        <f>IF(G32&gt;5,"Nota inválida",HLOOKUP(G32,#REF!,2,0))</f>
        <v>Nota inválida</v>
      </c>
      <c r="I32" s="315" t="str">
        <f>IF(H32&gt;5,"Nota inválida",HLOOKUP(H32,#REF!,2,0))</f>
        <v>Nota inválida</v>
      </c>
      <c r="J32" s="108"/>
      <c r="K32" s="212">
        <f>'Mapa de Riscos'!B28</f>
        <v>0</v>
      </c>
      <c r="L32" s="213">
        <f>'Mapa de Riscos'!E28</f>
        <v>0</v>
      </c>
      <c r="M32" s="214">
        <v>1</v>
      </c>
      <c r="N32" s="315" t="str">
        <f t="shared" si="2"/>
        <v>Muito baixa</v>
      </c>
      <c r="O32" s="315" t="str">
        <f>IF(N32&gt;5,"Nota inválida",HLOOKUP(N32,#REF!,2,0))</f>
        <v>Nota inválida</v>
      </c>
      <c r="P32" s="315" t="str">
        <f>IF(O32&gt;5,"Nota inválida",HLOOKUP(O32,#REF!,2,0))</f>
        <v>Nota inválida</v>
      </c>
      <c r="Q32" s="315" t="str">
        <f>IF(P32&gt;5,"Nota inválida",HLOOKUP(P32,#REF!,2,0))</f>
        <v>Nota inválida</v>
      </c>
      <c r="R32" s="315" t="str">
        <f>IF(Q32&gt;5,"Nota inválida",HLOOKUP(Q32,#REF!,2,0))</f>
        <v>Nota inválida</v>
      </c>
      <c r="S32" s="83"/>
      <c r="T32" s="209">
        <f t="shared" si="3"/>
        <v>1</v>
      </c>
      <c r="U32" s="111" t="str">
        <f t="shared" si="0"/>
        <v>Risco Pequeno</v>
      </c>
    </row>
    <row r="33" spans="1:21" s="28" customFormat="1" ht="30" customHeight="1" x14ac:dyDescent="0.2">
      <c r="A33" s="316"/>
      <c r="B33" s="212">
        <f>'Mapa de Riscos'!B29</f>
        <v>0</v>
      </c>
      <c r="C33" s="213">
        <f>'Mapa de Riscos'!D29</f>
        <v>0</v>
      </c>
      <c r="D33" s="214">
        <v>1</v>
      </c>
      <c r="E33" s="315" t="str">
        <f t="shared" si="1"/>
        <v>Muito baixa</v>
      </c>
      <c r="F33" s="315" t="str">
        <f>IF(E33&gt;5,"Nota inválida",HLOOKUP(E33,#REF!,2,0))</f>
        <v>Nota inválida</v>
      </c>
      <c r="G33" s="315" t="str">
        <f>IF(F33&gt;5,"Nota inválida",HLOOKUP(F33,#REF!,2,0))</f>
        <v>Nota inválida</v>
      </c>
      <c r="H33" s="315" t="str">
        <f>IF(G33&gt;5,"Nota inválida",HLOOKUP(G33,#REF!,2,0))</f>
        <v>Nota inválida</v>
      </c>
      <c r="I33" s="315" t="str">
        <f>IF(H33&gt;5,"Nota inválida",HLOOKUP(H33,#REF!,2,0))</f>
        <v>Nota inválida</v>
      </c>
      <c r="J33" s="108"/>
      <c r="K33" s="212">
        <f>'Mapa de Riscos'!B29</f>
        <v>0</v>
      </c>
      <c r="L33" s="213">
        <f>'Mapa de Riscos'!E29</f>
        <v>0</v>
      </c>
      <c r="M33" s="214">
        <v>1</v>
      </c>
      <c r="N33" s="315" t="str">
        <f t="shared" si="2"/>
        <v>Muito baixa</v>
      </c>
      <c r="O33" s="315" t="str">
        <f>IF(N33&gt;5,"Nota inválida",HLOOKUP(N33,#REF!,2,0))</f>
        <v>Nota inválida</v>
      </c>
      <c r="P33" s="315" t="str">
        <f>IF(O33&gt;5,"Nota inválida",HLOOKUP(O33,#REF!,2,0))</f>
        <v>Nota inválida</v>
      </c>
      <c r="Q33" s="315" t="str">
        <f>IF(P33&gt;5,"Nota inválida",HLOOKUP(P33,#REF!,2,0))</f>
        <v>Nota inválida</v>
      </c>
      <c r="R33" s="315" t="str">
        <f>IF(Q33&gt;5,"Nota inválida",HLOOKUP(Q33,#REF!,2,0))</f>
        <v>Nota inválida</v>
      </c>
      <c r="S33" s="83"/>
      <c r="T33" s="209">
        <f t="shared" si="3"/>
        <v>1</v>
      </c>
      <c r="U33" s="111" t="str">
        <f t="shared" si="0"/>
        <v>Risco Pequeno</v>
      </c>
    </row>
    <row r="34" spans="1:21" s="28" customFormat="1" ht="30" customHeight="1" x14ac:dyDescent="0.2">
      <c r="A34" s="316"/>
      <c r="B34" s="212">
        <f>'Mapa de Riscos'!B30</f>
        <v>0</v>
      </c>
      <c r="C34" s="213">
        <f>'Mapa de Riscos'!D30</f>
        <v>0</v>
      </c>
      <c r="D34" s="214">
        <v>1</v>
      </c>
      <c r="E34" s="315" t="str">
        <f t="shared" si="1"/>
        <v>Muito baixa</v>
      </c>
      <c r="F34" s="315" t="str">
        <f>IF(E34&gt;5,"Nota inválida",HLOOKUP(E34,#REF!,2,0))</f>
        <v>Nota inválida</v>
      </c>
      <c r="G34" s="315" t="str">
        <f>IF(F34&gt;5,"Nota inválida",HLOOKUP(F34,#REF!,2,0))</f>
        <v>Nota inválida</v>
      </c>
      <c r="H34" s="315" t="str">
        <f>IF(G34&gt;5,"Nota inválida",HLOOKUP(G34,#REF!,2,0))</f>
        <v>Nota inválida</v>
      </c>
      <c r="I34" s="315" t="str">
        <f>IF(H34&gt;5,"Nota inválida",HLOOKUP(H34,#REF!,2,0))</f>
        <v>Nota inválida</v>
      </c>
      <c r="J34" s="108"/>
      <c r="K34" s="212">
        <f>'Mapa de Riscos'!B30</f>
        <v>0</v>
      </c>
      <c r="L34" s="213">
        <f>'Mapa de Riscos'!E30</f>
        <v>0</v>
      </c>
      <c r="M34" s="214">
        <v>1</v>
      </c>
      <c r="N34" s="315" t="str">
        <f t="shared" si="2"/>
        <v>Muito baixa</v>
      </c>
      <c r="O34" s="315" t="str">
        <f>IF(N34&gt;5,"Nota inválida",HLOOKUP(N34,#REF!,2,0))</f>
        <v>Nota inválida</v>
      </c>
      <c r="P34" s="315" t="str">
        <f>IF(O34&gt;5,"Nota inválida",HLOOKUP(O34,#REF!,2,0))</f>
        <v>Nota inválida</v>
      </c>
      <c r="Q34" s="315" t="str">
        <f>IF(P34&gt;5,"Nota inválida",HLOOKUP(P34,#REF!,2,0))</f>
        <v>Nota inválida</v>
      </c>
      <c r="R34" s="315" t="str">
        <f>IF(Q34&gt;5,"Nota inválida",HLOOKUP(Q34,#REF!,2,0))</f>
        <v>Nota inválida</v>
      </c>
      <c r="S34" s="83"/>
      <c r="T34" s="209">
        <f t="shared" si="3"/>
        <v>1</v>
      </c>
      <c r="U34" s="111" t="str">
        <f t="shared" si="0"/>
        <v>Risco Pequeno</v>
      </c>
    </row>
    <row r="35" spans="1:21" s="28" customFormat="1" ht="30" customHeight="1" x14ac:dyDescent="0.2">
      <c r="A35" s="316" t="str">
        <f>INDEX('Mapa de Riscos'!A31:A$39,ROWS('Mapa de Riscos'!A31))</f>
        <v>Subprocesso/ Atividade 7</v>
      </c>
      <c r="B35" s="212">
        <f>'Mapa de Riscos'!B31</f>
        <v>0</v>
      </c>
      <c r="C35" s="213">
        <f>'Mapa de Riscos'!D31</f>
        <v>0</v>
      </c>
      <c r="D35" s="214">
        <v>1</v>
      </c>
      <c r="E35" s="315" t="str">
        <f t="shared" si="1"/>
        <v>Muito baixa</v>
      </c>
      <c r="F35" s="315" t="str">
        <f>IF(E35&gt;5,"Nota inválida",HLOOKUP(E35,#REF!,2,0))</f>
        <v>Nota inválida</v>
      </c>
      <c r="G35" s="315" t="str">
        <f>IF(F35&gt;5,"Nota inválida",HLOOKUP(F35,#REF!,2,0))</f>
        <v>Nota inválida</v>
      </c>
      <c r="H35" s="315" t="str">
        <f>IF(G35&gt;5,"Nota inválida",HLOOKUP(G35,#REF!,2,0))</f>
        <v>Nota inválida</v>
      </c>
      <c r="I35" s="315" t="str">
        <f>IF(H35&gt;5,"Nota inválida",HLOOKUP(H35,#REF!,2,0))</f>
        <v>Nota inválida</v>
      </c>
      <c r="J35" s="108"/>
      <c r="K35" s="212">
        <f>'Mapa de Riscos'!B31</f>
        <v>0</v>
      </c>
      <c r="L35" s="213">
        <f>'Mapa de Riscos'!E31</f>
        <v>0</v>
      </c>
      <c r="M35" s="214">
        <v>1</v>
      </c>
      <c r="N35" s="315" t="str">
        <f t="shared" si="2"/>
        <v>Muito baixa</v>
      </c>
      <c r="O35" s="315" t="str">
        <f>IF(N35&gt;5,"Nota inválida",HLOOKUP(N35,#REF!,2,0))</f>
        <v>Nota inválida</v>
      </c>
      <c r="P35" s="315" t="str">
        <f>IF(O35&gt;5,"Nota inválida",HLOOKUP(O35,#REF!,2,0))</f>
        <v>Nota inválida</v>
      </c>
      <c r="Q35" s="315" t="str">
        <f>IF(P35&gt;5,"Nota inválida",HLOOKUP(P35,#REF!,2,0))</f>
        <v>Nota inválida</v>
      </c>
      <c r="R35" s="315" t="str">
        <f>IF(Q35&gt;5,"Nota inválida",HLOOKUP(Q35,#REF!,2,0))</f>
        <v>Nota inválida</v>
      </c>
      <c r="S35" s="83"/>
      <c r="T35" s="209">
        <f t="shared" si="3"/>
        <v>1</v>
      </c>
      <c r="U35" s="111" t="str">
        <f t="shared" si="0"/>
        <v>Risco Pequeno</v>
      </c>
    </row>
    <row r="36" spans="1:21" s="28" customFormat="1" ht="30" customHeight="1" x14ac:dyDescent="0.2">
      <c r="A36" s="316"/>
      <c r="B36" s="212">
        <f>'Mapa de Riscos'!B32</f>
        <v>0</v>
      </c>
      <c r="C36" s="213">
        <f>'Mapa de Riscos'!D32</f>
        <v>0</v>
      </c>
      <c r="D36" s="214">
        <v>1</v>
      </c>
      <c r="E36" s="315" t="str">
        <f t="shared" si="1"/>
        <v>Muito baixa</v>
      </c>
      <c r="F36" s="315" t="str">
        <f>IF(E36&gt;5,"Nota inválida",HLOOKUP(E36,#REF!,2,0))</f>
        <v>Nota inválida</v>
      </c>
      <c r="G36" s="315" t="str">
        <f>IF(F36&gt;5,"Nota inválida",HLOOKUP(F36,#REF!,2,0))</f>
        <v>Nota inválida</v>
      </c>
      <c r="H36" s="315" t="str">
        <f>IF(G36&gt;5,"Nota inválida",HLOOKUP(G36,#REF!,2,0))</f>
        <v>Nota inválida</v>
      </c>
      <c r="I36" s="315" t="str">
        <f>IF(H36&gt;5,"Nota inválida",HLOOKUP(H36,#REF!,2,0))</f>
        <v>Nota inválida</v>
      </c>
      <c r="J36" s="108"/>
      <c r="K36" s="212">
        <f>'Mapa de Riscos'!B32</f>
        <v>0</v>
      </c>
      <c r="L36" s="213">
        <f>'Mapa de Riscos'!E32</f>
        <v>0</v>
      </c>
      <c r="M36" s="214">
        <v>1</v>
      </c>
      <c r="N36" s="315" t="str">
        <f t="shared" si="2"/>
        <v>Muito baixa</v>
      </c>
      <c r="O36" s="315" t="str">
        <f>IF(N36&gt;5,"Nota inválida",HLOOKUP(N36,#REF!,2,0))</f>
        <v>Nota inválida</v>
      </c>
      <c r="P36" s="315" t="str">
        <f>IF(O36&gt;5,"Nota inválida",HLOOKUP(O36,#REF!,2,0))</f>
        <v>Nota inválida</v>
      </c>
      <c r="Q36" s="315" t="str">
        <f>IF(P36&gt;5,"Nota inválida",HLOOKUP(P36,#REF!,2,0))</f>
        <v>Nota inválida</v>
      </c>
      <c r="R36" s="315" t="str">
        <f>IF(Q36&gt;5,"Nota inválida",HLOOKUP(Q36,#REF!,2,0))</f>
        <v>Nota inválida</v>
      </c>
      <c r="S36" s="83"/>
      <c r="T36" s="209">
        <f t="shared" si="3"/>
        <v>1</v>
      </c>
      <c r="U36" s="111" t="str">
        <f t="shared" si="0"/>
        <v>Risco Pequeno</v>
      </c>
    </row>
    <row r="37" spans="1:21" s="28" customFormat="1" ht="30" customHeight="1" x14ac:dyDescent="0.2">
      <c r="A37" s="316"/>
      <c r="B37" s="212">
        <f>'Mapa de Riscos'!B33</f>
        <v>0</v>
      </c>
      <c r="C37" s="213">
        <f>'Mapa de Riscos'!D33</f>
        <v>0</v>
      </c>
      <c r="D37" s="214">
        <v>1</v>
      </c>
      <c r="E37" s="315" t="str">
        <f t="shared" si="1"/>
        <v>Muito baixa</v>
      </c>
      <c r="F37" s="315" t="str">
        <f>IF(E37&gt;5,"Nota inválida",HLOOKUP(E37,#REF!,2,0))</f>
        <v>Nota inválida</v>
      </c>
      <c r="G37" s="315" t="str">
        <f>IF(F37&gt;5,"Nota inválida",HLOOKUP(F37,#REF!,2,0))</f>
        <v>Nota inválida</v>
      </c>
      <c r="H37" s="315" t="str">
        <f>IF(G37&gt;5,"Nota inválida",HLOOKUP(G37,#REF!,2,0))</f>
        <v>Nota inválida</v>
      </c>
      <c r="I37" s="315" t="str">
        <f>IF(H37&gt;5,"Nota inválida",HLOOKUP(H37,#REF!,2,0))</f>
        <v>Nota inválida</v>
      </c>
      <c r="J37" s="108"/>
      <c r="K37" s="212">
        <f>'Mapa de Riscos'!B33</f>
        <v>0</v>
      </c>
      <c r="L37" s="213">
        <f>'Mapa de Riscos'!E33</f>
        <v>0</v>
      </c>
      <c r="M37" s="214">
        <v>1</v>
      </c>
      <c r="N37" s="315" t="str">
        <f t="shared" si="2"/>
        <v>Muito baixa</v>
      </c>
      <c r="O37" s="315" t="str">
        <f>IF(N37&gt;5,"Nota inválida",HLOOKUP(N37,#REF!,2,0))</f>
        <v>Nota inválida</v>
      </c>
      <c r="P37" s="315" t="str">
        <f>IF(O37&gt;5,"Nota inválida",HLOOKUP(O37,#REF!,2,0))</f>
        <v>Nota inválida</v>
      </c>
      <c r="Q37" s="315" t="str">
        <f>IF(P37&gt;5,"Nota inválida",HLOOKUP(P37,#REF!,2,0))</f>
        <v>Nota inválida</v>
      </c>
      <c r="R37" s="315" t="str">
        <f>IF(Q37&gt;5,"Nota inválida",HLOOKUP(Q37,#REF!,2,0))</f>
        <v>Nota inválida</v>
      </c>
      <c r="S37" s="83"/>
      <c r="T37" s="209">
        <f t="shared" si="3"/>
        <v>1</v>
      </c>
      <c r="U37" s="111" t="str">
        <f t="shared" si="0"/>
        <v>Risco Pequeno</v>
      </c>
    </row>
    <row r="38" spans="1:21" s="28" customFormat="1" ht="30" customHeight="1" x14ac:dyDescent="0.2">
      <c r="A38" s="316" t="str">
        <f>INDEX('Mapa de Riscos'!A34:A$39,ROWS('Mapa de Riscos'!A34))</f>
        <v>Subprocesso/ Atividade 8</v>
      </c>
      <c r="B38" s="212">
        <f>'Mapa de Riscos'!B34</f>
        <v>0</v>
      </c>
      <c r="C38" s="213">
        <f>'Mapa de Riscos'!D34</f>
        <v>0</v>
      </c>
      <c r="D38" s="214">
        <v>1</v>
      </c>
      <c r="E38" s="315" t="str">
        <f t="shared" si="1"/>
        <v>Muito baixa</v>
      </c>
      <c r="F38" s="315" t="str">
        <f>IF(E38&gt;5,"Nota inválida",HLOOKUP(E38,#REF!,2,0))</f>
        <v>Nota inválida</v>
      </c>
      <c r="G38" s="315" t="str">
        <f>IF(F38&gt;5,"Nota inválida",HLOOKUP(F38,#REF!,2,0))</f>
        <v>Nota inválida</v>
      </c>
      <c r="H38" s="315" t="str">
        <f>IF(G38&gt;5,"Nota inválida",HLOOKUP(G38,#REF!,2,0))</f>
        <v>Nota inválida</v>
      </c>
      <c r="I38" s="315" t="str">
        <f>IF(H38&gt;5,"Nota inválida",HLOOKUP(H38,#REF!,2,0))</f>
        <v>Nota inválida</v>
      </c>
      <c r="J38" s="108"/>
      <c r="K38" s="212">
        <f>'Mapa de Riscos'!B34</f>
        <v>0</v>
      </c>
      <c r="L38" s="213">
        <f>'Mapa de Riscos'!E34</f>
        <v>0</v>
      </c>
      <c r="M38" s="214">
        <v>1</v>
      </c>
      <c r="N38" s="315" t="str">
        <f t="shared" si="2"/>
        <v>Muito baixa</v>
      </c>
      <c r="O38" s="315" t="str">
        <f>IF(N38&gt;5,"Nota inválida",HLOOKUP(N38,#REF!,2,0))</f>
        <v>Nota inválida</v>
      </c>
      <c r="P38" s="315" t="str">
        <f>IF(O38&gt;5,"Nota inválida",HLOOKUP(O38,#REF!,2,0))</f>
        <v>Nota inválida</v>
      </c>
      <c r="Q38" s="315" t="str">
        <f>IF(P38&gt;5,"Nota inválida",HLOOKUP(P38,#REF!,2,0))</f>
        <v>Nota inválida</v>
      </c>
      <c r="R38" s="315" t="str">
        <f>IF(Q38&gt;5,"Nota inválida",HLOOKUP(Q38,#REF!,2,0))</f>
        <v>Nota inválida</v>
      </c>
      <c r="S38" s="83"/>
      <c r="T38" s="209">
        <f t="shared" si="3"/>
        <v>1</v>
      </c>
      <c r="U38" s="111" t="str">
        <f t="shared" si="0"/>
        <v>Risco Pequeno</v>
      </c>
    </row>
    <row r="39" spans="1:21" s="28" customFormat="1" ht="30" customHeight="1" x14ac:dyDescent="0.2">
      <c r="A39" s="316"/>
      <c r="B39" s="212">
        <f>'Mapa de Riscos'!B35</f>
        <v>0</v>
      </c>
      <c r="C39" s="213">
        <f>'Mapa de Riscos'!D35</f>
        <v>0</v>
      </c>
      <c r="D39" s="214">
        <v>1</v>
      </c>
      <c r="E39" s="315" t="str">
        <f t="shared" si="1"/>
        <v>Muito baixa</v>
      </c>
      <c r="F39" s="315" t="str">
        <f>IF(E39&gt;5,"Nota inválida",HLOOKUP(E39,#REF!,2,0))</f>
        <v>Nota inválida</v>
      </c>
      <c r="G39" s="315" t="str">
        <f>IF(F39&gt;5,"Nota inválida",HLOOKUP(F39,#REF!,2,0))</f>
        <v>Nota inválida</v>
      </c>
      <c r="H39" s="315" t="str">
        <f>IF(G39&gt;5,"Nota inválida",HLOOKUP(G39,#REF!,2,0))</f>
        <v>Nota inválida</v>
      </c>
      <c r="I39" s="315" t="str">
        <f>IF(H39&gt;5,"Nota inválida",HLOOKUP(H39,#REF!,2,0))</f>
        <v>Nota inválida</v>
      </c>
      <c r="J39" s="108"/>
      <c r="K39" s="212">
        <f>'Mapa de Riscos'!B35</f>
        <v>0</v>
      </c>
      <c r="L39" s="213">
        <f>'Mapa de Riscos'!E35</f>
        <v>0</v>
      </c>
      <c r="M39" s="214">
        <v>1</v>
      </c>
      <c r="N39" s="315" t="str">
        <f t="shared" si="2"/>
        <v>Muito baixa</v>
      </c>
      <c r="O39" s="315" t="str">
        <f>IF(N39&gt;5,"Nota inválida",HLOOKUP(N39,#REF!,2,0))</f>
        <v>Nota inválida</v>
      </c>
      <c r="P39" s="315" t="str">
        <f>IF(O39&gt;5,"Nota inválida",HLOOKUP(O39,#REF!,2,0))</f>
        <v>Nota inválida</v>
      </c>
      <c r="Q39" s="315" t="str">
        <f>IF(P39&gt;5,"Nota inválida",HLOOKUP(P39,#REF!,2,0))</f>
        <v>Nota inválida</v>
      </c>
      <c r="R39" s="315" t="str">
        <f>IF(Q39&gt;5,"Nota inválida",HLOOKUP(Q39,#REF!,2,0))</f>
        <v>Nota inválida</v>
      </c>
      <c r="S39" s="83"/>
      <c r="T39" s="209">
        <f t="shared" si="3"/>
        <v>1</v>
      </c>
      <c r="U39" s="111" t="str">
        <f t="shared" si="0"/>
        <v>Risco Pequeno</v>
      </c>
    </row>
    <row r="40" spans="1:21" s="28" customFormat="1" ht="30" customHeight="1" x14ac:dyDescent="0.2">
      <c r="A40" s="316"/>
      <c r="B40" s="212">
        <f>'Mapa de Riscos'!B36</f>
        <v>0</v>
      </c>
      <c r="C40" s="213">
        <f>'Mapa de Riscos'!D36</f>
        <v>0</v>
      </c>
      <c r="D40" s="214">
        <v>1</v>
      </c>
      <c r="E40" s="315" t="str">
        <f t="shared" si="1"/>
        <v>Muito baixa</v>
      </c>
      <c r="F40" s="315" t="str">
        <f>IF(E40&gt;5,"Nota inválida",HLOOKUP(E40,#REF!,2,0))</f>
        <v>Nota inválida</v>
      </c>
      <c r="G40" s="315" t="str">
        <f>IF(F40&gt;5,"Nota inválida",HLOOKUP(F40,#REF!,2,0))</f>
        <v>Nota inválida</v>
      </c>
      <c r="H40" s="315" t="str">
        <f>IF(G40&gt;5,"Nota inválida",HLOOKUP(G40,#REF!,2,0))</f>
        <v>Nota inválida</v>
      </c>
      <c r="I40" s="315" t="str">
        <f>IF(H40&gt;5,"Nota inválida",HLOOKUP(H40,#REF!,2,0))</f>
        <v>Nota inválida</v>
      </c>
      <c r="J40" s="108"/>
      <c r="K40" s="212">
        <f>'Mapa de Riscos'!B36</f>
        <v>0</v>
      </c>
      <c r="L40" s="213">
        <f>'Mapa de Riscos'!E36</f>
        <v>0</v>
      </c>
      <c r="M40" s="214">
        <v>1</v>
      </c>
      <c r="N40" s="315" t="str">
        <f t="shared" si="2"/>
        <v>Muito baixa</v>
      </c>
      <c r="O40" s="315" t="str">
        <f>IF(N40&gt;5,"Nota inválida",HLOOKUP(N40,#REF!,2,0))</f>
        <v>Nota inválida</v>
      </c>
      <c r="P40" s="315" t="str">
        <f>IF(O40&gt;5,"Nota inválida",HLOOKUP(O40,#REF!,2,0))</f>
        <v>Nota inválida</v>
      </c>
      <c r="Q40" s="315" t="str">
        <f>IF(P40&gt;5,"Nota inválida",HLOOKUP(P40,#REF!,2,0))</f>
        <v>Nota inválida</v>
      </c>
      <c r="R40" s="315" t="str">
        <f>IF(Q40&gt;5,"Nota inválida",HLOOKUP(Q40,#REF!,2,0))</f>
        <v>Nota inválida</v>
      </c>
      <c r="S40" s="83"/>
      <c r="T40" s="209">
        <f t="shared" si="3"/>
        <v>1</v>
      </c>
      <c r="U40" s="111" t="str">
        <f t="shared" si="0"/>
        <v>Risco Pequeno</v>
      </c>
    </row>
    <row r="41" spans="1:21" s="28" customFormat="1" ht="30" customHeight="1" x14ac:dyDescent="0.2">
      <c r="A41" s="316" t="str">
        <f>INDEX('Mapa de Riscos'!A37:A$39,ROWS('Mapa de Riscos'!A37))</f>
        <v>Subprocesso/ Atividade 9</v>
      </c>
      <c r="B41" s="212">
        <f>'Mapa de Riscos'!B37</f>
        <v>0</v>
      </c>
      <c r="C41" s="213">
        <f>'Mapa de Riscos'!D37</f>
        <v>0</v>
      </c>
      <c r="D41" s="214">
        <v>1</v>
      </c>
      <c r="E41" s="315" t="str">
        <f t="shared" si="1"/>
        <v>Muito baixa</v>
      </c>
      <c r="F41" s="315" t="str">
        <f>IF(E41&gt;5,"Nota inválida",HLOOKUP(E41,#REF!,2,0))</f>
        <v>Nota inválida</v>
      </c>
      <c r="G41" s="315" t="str">
        <f>IF(F41&gt;5,"Nota inválida",HLOOKUP(F41,#REF!,2,0))</f>
        <v>Nota inválida</v>
      </c>
      <c r="H41" s="315" t="str">
        <f>IF(G41&gt;5,"Nota inválida",HLOOKUP(G41,#REF!,2,0))</f>
        <v>Nota inválida</v>
      </c>
      <c r="I41" s="315" t="str">
        <f>IF(H41&gt;5,"Nota inválida",HLOOKUP(H41,#REF!,2,0))</f>
        <v>Nota inválida</v>
      </c>
      <c r="J41" s="108"/>
      <c r="K41" s="212">
        <f>'Mapa de Riscos'!B37</f>
        <v>0</v>
      </c>
      <c r="L41" s="213">
        <f>'Mapa de Riscos'!E37</f>
        <v>0</v>
      </c>
      <c r="M41" s="214">
        <v>1</v>
      </c>
      <c r="N41" s="315" t="str">
        <f t="shared" si="2"/>
        <v>Muito baixa</v>
      </c>
      <c r="O41" s="315" t="str">
        <f>IF(N41&gt;5,"Nota inválida",HLOOKUP(N41,#REF!,2,0))</f>
        <v>Nota inválida</v>
      </c>
      <c r="P41" s="315" t="str">
        <f>IF(O41&gt;5,"Nota inválida",HLOOKUP(O41,#REF!,2,0))</f>
        <v>Nota inválida</v>
      </c>
      <c r="Q41" s="315" t="str">
        <f>IF(P41&gt;5,"Nota inválida",HLOOKUP(P41,#REF!,2,0))</f>
        <v>Nota inválida</v>
      </c>
      <c r="R41" s="315" t="str">
        <f>IF(Q41&gt;5,"Nota inválida",HLOOKUP(Q41,#REF!,2,0))</f>
        <v>Nota inválida</v>
      </c>
      <c r="S41" s="83"/>
      <c r="T41" s="209">
        <f t="shared" si="3"/>
        <v>1</v>
      </c>
      <c r="U41" s="111" t="str">
        <f t="shared" si="0"/>
        <v>Risco Pequeno</v>
      </c>
    </row>
    <row r="42" spans="1:21" s="28" customFormat="1" ht="30" customHeight="1" x14ac:dyDescent="0.2">
      <c r="A42" s="316"/>
      <c r="B42" s="212">
        <f>'Mapa de Riscos'!B38</f>
        <v>0</v>
      </c>
      <c r="C42" s="213">
        <f>'Mapa de Riscos'!D38</f>
        <v>0</v>
      </c>
      <c r="D42" s="214">
        <v>1</v>
      </c>
      <c r="E42" s="315" t="str">
        <f t="shared" si="1"/>
        <v>Muito baixa</v>
      </c>
      <c r="F42" s="315" t="str">
        <f>IF(E42&gt;5,"Nota inválida",HLOOKUP(E42,#REF!,2,0))</f>
        <v>Nota inválida</v>
      </c>
      <c r="G42" s="315" t="str">
        <f>IF(F42&gt;5,"Nota inválida",HLOOKUP(F42,#REF!,2,0))</f>
        <v>Nota inválida</v>
      </c>
      <c r="H42" s="315" t="str">
        <f>IF(G42&gt;5,"Nota inválida",HLOOKUP(G42,#REF!,2,0))</f>
        <v>Nota inválida</v>
      </c>
      <c r="I42" s="315" t="str">
        <f>IF(H42&gt;5,"Nota inválida",HLOOKUP(H42,#REF!,2,0))</f>
        <v>Nota inválida</v>
      </c>
      <c r="J42" s="108"/>
      <c r="K42" s="212">
        <f>'Mapa de Riscos'!B38</f>
        <v>0</v>
      </c>
      <c r="L42" s="213">
        <f>'Mapa de Riscos'!E38</f>
        <v>0</v>
      </c>
      <c r="M42" s="214">
        <v>1</v>
      </c>
      <c r="N42" s="315" t="str">
        <f t="shared" si="2"/>
        <v>Muito baixa</v>
      </c>
      <c r="O42" s="315" t="str">
        <f>IF(N42&gt;5,"Nota inválida",HLOOKUP(N42,#REF!,2,0))</f>
        <v>Nota inválida</v>
      </c>
      <c r="P42" s="315" t="str">
        <f>IF(O42&gt;5,"Nota inválida",HLOOKUP(O42,#REF!,2,0))</f>
        <v>Nota inválida</v>
      </c>
      <c r="Q42" s="315" t="str">
        <f>IF(P42&gt;5,"Nota inválida",HLOOKUP(P42,#REF!,2,0))</f>
        <v>Nota inválida</v>
      </c>
      <c r="R42" s="315" t="str">
        <f>IF(Q42&gt;5,"Nota inválida",HLOOKUP(Q42,#REF!,2,0))</f>
        <v>Nota inválida</v>
      </c>
      <c r="S42" s="83"/>
      <c r="T42" s="209">
        <f t="shared" si="3"/>
        <v>1</v>
      </c>
      <c r="U42" s="111" t="str">
        <f t="shared" si="0"/>
        <v>Risco Pequeno</v>
      </c>
    </row>
    <row r="43" spans="1:21" s="28" customFormat="1" ht="30" customHeight="1" x14ac:dyDescent="0.2">
      <c r="A43" s="316"/>
      <c r="B43" s="212">
        <f>'Mapa de Riscos'!B39</f>
        <v>0</v>
      </c>
      <c r="C43" s="213">
        <f>'Mapa de Riscos'!D39</f>
        <v>0</v>
      </c>
      <c r="D43" s="214">
        <v>1</v>
      </c>
      <c r="E43" s="315" t="str">
        <f t="shared" si="1"/>
        <v>Muito baixa</v>
      </c>
      <c r="F43" s="315" t="str">
        <f>IF(E43&gt;5,"Nota inválida",HLOOKUP(E43,#REF!,2,0))</f>
        <v>Nota inválida</v>
      </c>
      <c r="G43" s="315" t="str">
        <f>IF(F43&gt;5,"Nota inválida",HLOOKUP(F43,#REF!,2,0))</f>
        <v>Nota inválida</v>
      </c>
      <c r="H43" s="315" t="str">
        <f>IF(G43&gt;5,"Nota inválida",HLOOKUP(G43,#REF!,2,0))</f>
        <v>Nota inválida</v>
      </c>
      <c r="I43" s="315" t="str">
        <f>IF(H43&gt;5,"Nota inválida",HLOOKUP(H43,#REF!,2,0))</f>
        <v>Nota inválida</v>
      </c>
      <c r="J43" s="108"/>
      <c r="K43" s="212">
        <f>'Mapa de Riscos'!B39</f>
        <v>0</v>
      </c>
      <c r="L43" s="213">
        <f>'Mapa de Riscos'!E39</f>
        <v>0</v>
      </c>
      <c r="M43" s="214">
        <v>1</v>
      </c>
      <c r="N43" s="315" t="str">
        <f t="shared" si="2"/>
        <v>Muito baixa</v>
      </c>
      <c r="O43" s="315" t="str">
        <f>IF(N43&gt;5,"Nota inválida",HLOOKUP(N43,#REF!,2,0))</f>
        <v>Nota inválida</v>
      </c>
      <c r="P43" s="315" t="str">
        <f>IF(O43&gt;5,"Nota inválida",HLOOKUP(O43,#REF!,2,0))</f>
        <v>Nota inválida</v>
      </c>
      <c r="Q43" s="315" t="str">
        <f>IF(P43&gt;5,"Nota inválida",HLOOKUP(P43,#REF!,2,0))</f>
        <v>Nota inválida</v>
      </c>
      <c r="R43" s="315" t="str">
        <f>IF(Q43&gt;5,"Nota inválida",HLOOKUP(Q43,#REF!,2,0))</f>
        <v>Nota inválida</v>
      </c>
      <c r="S43" s="83"/>
      <c r="T43" s="209">
        <f t="shared" si="3"/>
        <v>1</v>
      </c>
      <c r="U43" s="111" t="str">
        <f t="shared" si="0"/>
        <v>Risco Pequeno</v>
      </c>
    </row>
    <row r="44" spans="1:21" s="28" customFormat="1" ht="30" customHeight="1" x14ac:dyDescent="0.2">
      <c r="A44" s="316" t="str">
        <f>INDEX('Mapa de Riscos'!A$40:A42,ROWS('Mapa de Riscos'!A40))</f>
        <v>Subprocesso/ Atividade 10</v>
      </c>
      <c r="B44" s="212">
        <f>'Mapa de Riscos'!B40</f>
        <v>0</v>
      </c>
      <c r="C44" s="213">
        <f>'Mapa de Riscos'!D40</f>
        <v>0</v>
      </c>
      <c r="D44" s="214">
        <v>1</v>
      </c>
      <c r="E44" s="315" t="str">
        <f t="shared" si="1"/>
        <v>Muito baixa</v>
      </c>
      <c r="F44" s="315" t="str">
        <f>IF(E44&gt;5,"Nota inválida",HLOOKUP(E44,#REF!,2,0))</f>
        <v>Nota inválida</v>
      </c>
      <c r="G44" s="315" t="str">
        <f>IF(F44&gt;5,"Nota inválida",HLOOKUP(F44,#REF!,2,0))</f>
        <v>Nota inválida</v>
      </c>
      <c r="H44" s="315" t="str">
        <f>IF(G44&gt;5,"Nota inválida",HLOOKUP(G44,#REF!,2,0))</f>
        <v>Nota inválida</v>
      </c>
      <c r="I44" s="315" t="str">
        <f>IF(H44&gt;5,"Nota inválida",HLOOKUP(H44,#REF!,2,0))</f>
        <v>Nota inválida</v>
      </c>
      <c r="J44" s="108"/>
      <c r="K44" s="212">
        <f>'Mapa de Riscos'!B40</f>
        <v>0</v>
      </c>
      <c r="L44" s="213">
        <f>'Mapa de Riscos'!E40</f>
        <v>0</v>
      </c>
      <c r="M44" s="214">
        <v>1</v>
      </c>
      <c r="N44" s="315" t="str">
        <f t="shared" si="2"/>
        <v>Muito baixa</v>
      </c>
      <c r="O44" s="315" t="str">
        <f>IF(N44&gt;5,"Nota inválida",HLOOKUP(N44,#REF!,2,0))</f>
        <v>Nota inválida</v>
      </c>
      <c r="P44" s="315" t="str">
        <f>IF(O44&gt;5,"Nota inválida",HLOOKUP(O44,#REF!,2,0))</f>
        <v>Nota inválida</v>
      </c>
      <c r="Q44" s="315" t="str">
        <f>IF(P44&gt;5,"Nota inválida",HLOOKUP(P44,#REF!,2,0))</f>
        <v>Nota inválida</v>
      </c>
      <c r="R44" s="315" t="str">
        <f>IF(Q44&gt;5,"Nota inválida",HLOOKUP(Q44,#REF!,2,0))</f>
        <v>Nota inválida</v>
      </c>
      <c r="S44" s="83"/>
      <c r="T44" s="209">
        <f t="shared" si="3"/>
        <v>1</v>
      </c>
      <c r="U44" s="111" t="str">
        <f t="shared" si="0"/>
        <v>Risco Pequeno</v>
      </c>
    </row>
    <row r="45" spans="1:21" s="28" customFormat="1" ht="30" customHeight="1" x14ac:dyDescent="0.2">
      <c r="A45" s="316"/>
      <c r="B45" s="212">
        <f>'Mapa de Riscos'!B41</f>
        <v>0</v>
      </c>
      <c r="C45" s="213">
        <f>'Mapa de Riscos'!D41</f>
        <v>0</v>
      </c>
      <c r="D45" s="214">
        <v>1</v>
      </c>
      <c r="E45" s="315" t="str">
        <f t="shared" si="1"/>
        <v>Muito baixa</v>
      </c>
      <c r="F45" s="315" t="str">
        <f>IF(E45&gt;5,"Nota inválida",HLOOKUP(E45,#REF!,2,0))</f>
        <v>Nota inválida</v>
      </c>
      <c r="G45" s="315" t="str">
        <f>IF(F45&gt;5,"Nota inválida",HLOOKUP(F45,#REF!,2,0))</f>
        <v>Nota inválida</v>
      </c>
      <c r="H45" s="315" t="str">
        <f>IF(G45&gt;5,"Nota inválida",HLOOKUP(G45,#REF!,2,0))</f>
        <v>Nota inválida</v>
      </c>
      <c r="I45" s="315" t="str">
        <f>IF(H45&gt;5,"Nota inválida",HLOOKUP(H45,#REF!,2,0))</f>
        <v>Nota inválida</v>
      </c>
      <c r="J45" s="108"/>
      <c r="K45" s="212">
        <f>'Mapa de Riscos'!B41</f>
        <v>0</v>
      </c>
      <c r="L45" s="213">
        <f>'Mapa de Riscos'!E41</f>
        <v>0</v>
      </c>
      <c r="M45" s="214">
        <v>1</v>
      </c>
      <c r="N45" s="315" t="str">
        <f t="shared" si="2"/>
        <v>Muito baixa</v>
      </c>
      <c r="O45" s="315" t="str">
        <f>IF(N45&gt;5,"Nota inválida",HLOOKUP(N45,#REF!,2,0))</f>
        <v>Nota inválida</v>
      </c>
      <c r="P45" s="315" t="str">
        <f>IF(O45&gt;5,"Nota inválida",HLOOKUP(O45,#REF!,2,0))</f>
        <v>Nota inválida</v>
      </c>
      <c r="Q45" s="315" t="str">
        <f>IF(P45&gt;5,"Nota inválida",HLOOKUP(P45,#REF!,2,0))</f>
        <v>Nota inválida</v>
      </c>
      <c r="R45" s="315" t="str">
        <f>IF(Q45&gt;5,"Nota inválida",HLOOKUP(Q45,#REF!,2,0))</f>
        <v>Nota inválida</v>
      </c>
      <c r="S45" s="83"/>
      <c r="T45" s="209">
        <f t="shared" si="3"/>
        <v>1</v>
      </c>
      <c r="U45" s="111" t="str">
        <f t="shared" si="0"/>
        <v>Risco Pequeno</v>
      </c>
    </row>
    <row r="46" spans="1:21" s="28" customFormat="1" ht="30" customHeight="1" thickBot="1" x14ac:dyDescent="0.25">
      <c r="A46" s="316"/>
      <c r="B46" s="212">
        <f>'Mapa de Riscos'!B42</f>
        <v>0</v>
      </c>
      <c r="C46" s="213">
        <f>'Mapa de Riscos'!D42</f>
        <v>0</v>
      </c>
      <c r="D46" s="214">
        <v>1</v>
      </c>
      <c r="E46" s="315" t="str">
        <f t="shared" si="1"/>
        <v>Muito baixa</v>
      </c>
      <c r="F46" s="315" t="str">
        <f>IF(E46&gt;5,"Nota inválida",HLOOKUP(E46,#REF!,2,0))</f>
        <v>Nota inválida</v>
      </c>
      <c r="G46" s="315" t="str">
        <f>IF(F46&gt;5,"Nota inválida",HLOOKUP(F46,#REF!,2,0))</f>
        <v>Nota inválida</v>
      </c>
      <c r="H46" s="315" t="str">
        <f>IF(G46&gt;5,"Nota inválida",HLOOKUP(G46,#REF!,2,0))</f>
        <v>Nota inválida</v>
      </c>
      <c r="I46" s="315" t="str">
        <f>IF(H46&gt;5,"Nota inválida",HLOOKUP(H46,#REF!,2,0))</f>
        <v>Nota inválida</v>
      </c>
      <c r="J46" s="108"/>
      <c r="K46" s="212">
        <f>'Mapa de Riscos'!B42</f>
        <v>0</v>
      </c>
      <c r="L46" s="213">
        <f>'Mapa de Riscos'!E42</f>
        <v>0</v>
      </c>
      <c r="M46" s="214">
        <v>1</v>
      </c>
      <c r="N46" s="315" t="str">
        <f t="shared" si="2"/>
        <v>Muito baixa</v>
      </c>
      <c r="O46" s="315" t="str">
        <f>IF(N46&gt;5,"Nota inválida",HLOOKUP(N46,#REF!,2,0))</f>
        <v>Nota inválida</v>
      </c>
      <c r="P46" s="315" t="str">
        <f>IF(O46&gt;5,"Nota inválida",HLOOKUP(O46,#REF!,2,0))</f>
        <v>Nota inválida</v>
      </c>
      <c r="Q46" s="315" t="str">
        <f>IF(P46&gt;5,"Nota inválida",HLOOKUP(P46,#REF!,2,0))</f>
        <v>Nota inválida</v>
      </c>
      <c r="R46" s="315" t="str">
        <f>IF(Q46&gt;5,"Nota inválida",HLOOKUP(Q46,#REF!,2,0))</f>
        <v>Nota inválida</v>
      </c>
      <c r="S46" s="83"/>
      <c r="T46" s="210">
        <f t="shared" ref="T46" si="4">D46*M46</f>
        <v>1</v>
      </c>
      <c r="U46" s="112" t="str">
        <f t="shared" si="0"/>
        <v>Risco Pequeno</v>
      </c>
    </row>
    <row r="47" spans="1:21" s="28" customFormat="1" ht="20.100000000000001" customHeight="1" x14ac:dyDescent="0.2">
      <c r="A47" s="62"/>
      <c r="B47" s="62"/>
      <c r="C47" s="63"/>
      <c r="D47" s="61"/>
      <c r="E47" s="64"/>
      <c r="F47" s="64"/>
      <c r="G47" s="64"/>
      <c r="H47" s="64"/>
      <c r="I47" s="64"/>
      <c r="J47" s="64"/>
      <c r="K47" s="64"/>
      <c r="L47" s="64"/>
      <c r="M47" s="61"/>
      <c r="N47" s="64"/>
      <c r="O47" s="64"/>
      <c r="P47" s="64"/>
      <c r="Q47" s="64"/>
      <c r="R47" s="64"/>
      <c r="S47" s="64"/>
      <c r="T47" s="65"/>
      <c r="U47" s="66"/>
    </row>
    <row r="48" spans="1:21" s="28" customFormat="1" ht="15" customHeight="1" x14ac:dyDescent="0.2">
      <c r="A48" s="62"/>
      <c r="B48" s="62"/>
      <c r="C48" s="63"/>
      <c r="D48" s="70"/>
      <c r="E48" s="71"/>
      <c r="F48" s="71"/>
      <c r="G48" s="71"/>
      <c r="H48" s="71"/>
      <c r="I48" s="72"/>
      <c r="J48" s="72"/>
      <c r="K48" s="72"/>
      <c r="L48" s="72"/>
      <c r="M48" s="68"/>
      <c r="N48" s="320"/>
      <c r="O48" s="320"/>
      <c r="P48" s="320"/>
      <c r="Q48" s="320"/>
      <c r="R48" s="320"/>
      <c r="S48" s="84"/>
      <c r="T48" s="73"/>
      <c r="U48" s="74"/>
    </row>
    <row r="49" spans="1:21" s="28" customFormat="1" ht="15" customHeight="1" x14ac:dyDescent="0.2">
      <c r="A49" s="25"/>
      <c r="B49" s="25"/>
      <c r="C49" s="25"/>
      <c r="D49" s="25"/>
      <c r="E49" s="25"/>
      <c r="F49" s="25"/>
      <c r="G49" s="25"/>
      <c r="H49" s="25"/>
      <c r="I49" s="67"/>
      <c r="J49" s="67"/>
      <c r="K49" s="69"/>
      <c r="L49" s="67"/>
      <c r="M49" s="69"/>
      <c r="N49" s="85"/>
      <c r="O49" s="85"/>
      <c r="P49" s="85"/>
      <c r="Q49" s="85"/>
      <c r="R49" s="85"/>
      <c r="S49" s="85"/>
      <c r="T49" s="69"/>
      <c r="U49" s="69"/>
    </row>
    <row r="50" spans="1:21" s="28" customFormat="1" ht="29.25" customHeight="1" x14ac:dyDescent="0.2">
      <c r="C50" s="13"/>
      <c r="D50" s="25"/>
      <c r="E50" s="317"/>
      <c r="F50" s="318"/>
      <c r="G50" s="318"/>
      <c r="H50" s="49"/>
      <c r="I50" s="67"/>
      <c r="J50" s="67"/>
      <c r="K50" s="69"/>
      <c r="L50" s="67"/>
      <c r="M50" s="69"/>
      <c r="N50" s="69"/>
      <c r="O50" s="69"/>
      <c r="P50" s="69"/>
      <c r="Q50" s="69"/>
      <c r="R50" s="69"/>
      <c r="S50" s="69"/>
      <c r="T50" s="69"/>
      <c r="U50" s="69"/>
    </row>
    <row r="51" spans="1:21" s="28" customFormat="1" ht="25.5" customHeight="1" x14ac:dyDescent="0.2">
      <c r="C51" s="13"/>
      <c r="D51" s="25"/>
      <c r="E51" s="317"/>
      <c r="F51" s="318"/>
      <c r="G51" s="318"/>
      <c r="H51" s="49"/>
      <c r="I51" s="76"/>
      <c r="J51" s="76"/>
      <c r="K51" s="76"/>
      <c r="L51" s="76"/>
      <c r="M51" s="67"/>
      <c r="N51" s="75"/>
      <c r="O51" s="75"/>
      <c r="P51" s="75"/>
      <c r="Q51" s="75"/>
      <c r="R51" s="67"/>
      <c r="S51" s="69"/>
      <c r="T51" s="67"/>
      <c r="U51" s="67"/>
    </row>
    <row r="52" spans="1:21" s="28" customFormat="1" ht="16.5" customHeight="1" x14ac:dyDescent="0.2">
      <c r="C52" s="13"/>
      <c r="D52" s="25"/>
      <c r="E52" s="317"/>
      <c r="F52" s="318"/>
      <c r="G52" s="318"/>
      <c r="H52" s="49"/>
      <c r="I52" s="77"/>
      <c r="J52" s="77"/>
      <c r="K52" s="77"/>
      <c r="L52" s="77"/>
      <c r="M52" s="67"/>
      <c r="N52" s="75"/>
      <c r="O52" s="75"/>
      <c r="P52" s="75"/>
      <c r="Q52" s="75"/>
      <c r="R52" s="67"/>
      <c r="S52" s="69"/>
      <c r="T52" s="67"/>
      <c r="U52" s="67"/>
    </row>
    <row r="53" spans="1:21" s="28" customFormat="1" ht="16.5" customHeight="1" x14ac:dyDescent="0.2">
      <c r="C53" s="13"/>
      <c r="D53" s="25"/>
      <c r="E53" s="317"/>
      <c r="F53" s="318"/>
      <c r="G53" s="318"/>
      <c r="H53" s="49"/>
      <c r="I53" s="60"/>
      <c r="J53" s="60"/>
      <c r="K53" s="60"/>
      <c r="L53" s="60"/>
      <c r="M53" s="67"/>
      <c r="N53" s="75"/>
      <c r="O53" s="75"/>
      <c r="P53" s="75"/>
      <c r="Q53" s="75"/>
      <c r="R53" s="67"/>
      <c r="S53" s="69"/>
      <c r="T53" s="67"/>
      <c r="U53" s="75"/>
    </row>
    <row r="54" spans="1:21" s="28" customFormat="1" x14ac:dyDescent="0.2">
      <c r="C54" s="13"/>
      <c r="D54" s="25"/>
      <c r="E54" s="317"/>
      <c r="F54" s="318"/>
      <c r="G54" s="318"/>
      <c r="H54" s="49"/>
      <c r="I54" s="60"/>
      <c r="J54" s="60"/>
      <c r="K54" s="60"/>
      <c r="L54" s="60"/>
      <c r="M54" s="25"/>
      <c r="R54" s="25"/>
      <c r="S54" s="49"/>
      <c r="T54" s="67"/>
      <c r="U54" s="75"/>
    </row>
    <row r="55" spans="1:21" s="28" customFormat="1" x14ac:dyDescent="0.2">
      <c r="C55" s="48"/>
      <c r="D55" s="25"/>
      <c r="E55" s="25"/>
      <c r="F55" s="25"/>
      <c r="G55" s="25"/>
      <c r="H55" s="25"/>
      <c r="I55" s="60"/>
      <c r="J55" s="60"/>
      <c r="K55" s="60"/>
      <c r="L55" s="60"/>
      <c r="M55" s="25"/>
      <c r="N55" s="319"/>
      <c r="O55" s="319"/>
      <c r="P55" s="319"/>
      <c r="Q55" s="319"/>
      <c r="R55" s="319"/>
      <c r="S55" s="86"/>
      <c r="T55" s="25"/>
    </row>
    <row r="56" spans="1:21" s="28" customFormat="1" x14ac:dyDescent="0.2">
      <c r="C56" s="48"/>
      <c r="D56" s="25"/>
      <c r="E56" s="25"/>
      <c r="F56" s="25"/>
      <c r="G56" s="25"/>
      <c r="H56" s="25"/>
      <c r="I56" s="60"/>
      <c r="J56" s="60"/>
      <c r="K56" s="60"/>
      <c r="L56" s="60"/>
      <c r="M56" s="25"/>
      <c r="N56" s="25"/>
      <c r="O56" s="25"/>
      <c r="P56" s="25"/>
      <c r="Q56" s="25"/>
      <c r="R56" s="25"/>
      <c r="S56" s="49"/>
      <c r="T56" s="25"/>
    </row>
    <row r="57" spans="1:21" s="28" customFormat="1" x14ac:dyDescent="0.2">
      <c r="C57" s="48"/>
      <c r="I57" s="25"/>
      <c r="J57" s="25"/>
      <c r="K57" s="49"/>
      <c r="L57" s="25"/>
      <c r="M57" s="25"/>
      <c r="N57" s="25"/>
      <c r="O57" s="25"/>
      <c r="P57" s="25"/>
      <c r="Q57" s="25"/>
      <c r="R57" s="25"/>
      <c r="S57" s="49"/>
      <c r="T57" s="25"/>
    </row>
    <row r="58" spans="1:21" s="28" customFormat="1" x14ac:dyDescent="0.2">
      <c r="C58" s="48"/>
      <c r="I58" s="25"/>
      <c r="J58" s="25"/>
      <c r="K58" s="49"/>
      <c r="L58" s="25"/>
      <c r="M58" s="25"/>
      <c r="N58" s="25"/>
      <c r="O58" s="25"/>
      <c r="P58" s="25"/>
      <c r="Q58" s="25"/>
      <c r="R58" s="25"/>
      <c r="S58" s="49"/>
      <c r="T58" s="25"/>
    </row>
    <row r="59" spans="1:21" s="28" customFormat="1" x14ac:dyDescent="0.2">
      <c r="C59" s="48"/>
      <c r="I59" s="25"/>
      <c r="J59" s="25"/>
      <c r="K59" s="49"/>
      <c r="L59" s="25"/>
      <c r="M59" s="25"/>
      <c r="N59" s="25"/>
      <c r="O59" s="25"/>
      <c r="P59" s="25"/>
      <c r="Q59" s="25"/>
      <c r="R59" s="25"/>
      <c r="S59" s="49"/>
      <c r="T59" s="25"/>
    </row>
    <row r="60" spans="1:21" s="28" customFormat="1" x14ac:dyDescent="0.2">
      <c r="C60" s="48"/>
      <c r="I60" s="25"/>
      <c r="J60" s="25"/>
      <c r="K60" s="49"/>
      <c r="L60" s="25"/>
      <c r="M60" s="25"/>
      <c r="N60" s="25"/>
      <c r="O60" s="25"/>
      <c r="P60" s="25"/>
      <c r="Q60" s="25"/>
      <c r="R60" s="25"/>
      <c r="S60" s="49"/>
      <c r="T60" s="25"/>
    </row>
    <row r="61" spans="1:21" s="28" customFormat="1" x14ac:dyDescent="0.2">
      <c r="C61" s="48"/>
      <c r="I61" s="25"/>
      <c r="J61" s="25"/>
      <c r="K61" s="49"/>
      <c r="L61" s="25"/>
      <c r="M61" s="25"/>
      <c r="N61" s="25"/>
      <c r="O61" s="25"/>
      <c r="P61" s="25"/>
      <c r="Q61" s="25"/>
      <c r="R61" s="25"/>
      <c r="S61" s="49"/>
      <c r="T61" s="25"/>
    </row>
    <row r="62" spans="1:21" s="28" customFormat="1" x14ac:dyDescent="0.2">
      <c r="C62" s="48"/>
      <c r="I62" s="25"/>
      <c r="J62" s="25"/>
      <c r="K62" s="49"/>
      <c r="L62" s="25"/>
      <c r="M62" s="25"/>
      <c r="N62" s="25"/>
      <c r="O62" s="25"/>
      <c r="P62" s="25"/>
      <c r="Q62" s="25"/>
      <c r="R62" s="25"/>
      <c r="S62" s="49"/>
      <c r="T62" s="25"/>
      <c r="U62" s="25"/>
    </row>
    <row r="63" spans="1:21" s="28" customFormat="1" x14ac:dyDescent="0.2">
      <c r="C63" s="25"/>
      <c r="I63" s="25"/>
      <c r="J63" s="25"/>
      <c r="K63" s="49"/>
      <c r="L63" s="25"/>
      <c r="S63" s="38"/>
      <c r="T63" s="25"/>
      <c r="U63" s="25"/>
    </row>
    <row r="64" spans="1:21" s="28" customFormat="1" ht="13.5" thickBot="1" x14ac:dyDescent="0.25">
      <c r="C64" s="30"/>
      <c r="K64" s="38"/>
      <c r="S64" s="38"/>
    </row>
    <row r="65" spans="11:19" s="28" customFormat="1" x14ac:dyDescent="0.2">
      <c r="K65" s="38"/>
      <c r="S65" s="38"/>
    </row>
    <row r="66" spans="11:19" s="28" customFormat="1" x14ac:dyDescent="0.2">
      <c r="K66" s="38"/>
      <c r="S66" s="38"/>
    </row>
    <row r="67" spans="11:19" s="28" customFormat="1" x14ac:dyDescent="0.2">
      <c r="K67" s="38"/>
      <c r="S67" s="38"/>
    </row>
    <row r="68" spans="11:19" s="28" customFormat="1" x14ac:dyDescent="0.2">
      <c r="K68" s="38"/>
      <c r="S68" s="38"/>
    </row>
    <row r="69" spans="11:19" s="28" customFormat="1" x14ac:dyDescent="0.2">
      <c r="K69" s="38"/>
      <c r="S69" s="38"/>
    </row>
    <row r="70" spans="11:19" s="28" customFormat="1" x14ac:dyDescent="0.2">
      <c r="K70" s="38"/>
      <c r="S70" s="38"/>
    </row>
    <row r="71" spans="11:19" s="28" customFormat="1" x14ac:dyDescent="0.2">
      <c r="K71" s="38"/>
      <c r="S71" s="38"/>
    </row>
  </sheetData>
  <sheetProtection sheet="1" formatColumns="0" formatRows="0"/>
  <protectedRanges>
    <protectedRange sqref="D10:D1048576 M10:M1048576 M1:M9 D1:D9" name="Intervalo1"/>
  </protectedRanges>
  <mergeCells count="128">
    <mergeCell ref="Q1:R1"/>
    <mergeCell ref="O1:P1"/>
    <mergeCell ref="D1:G1"/>
    <mergeCell ref="H1:I1"/>
    <mergeCell ref="W4:Y4"/>
    <mergeCell ref="W5:Y5"/>
    <mergeCell ref="W6:Y6"/>
    <mergeCell ref="W7:Y7"/>
    <mergeCell ref="W8:Y8"/>
    <mergeCell ref="W3:Z3"/>
    <mergeCell ref="T5:U5"/>
    <mergeCell ref="T6:U6"/>
    <mergeCell ref="T7:U7"/>
    <mergeCell ref="T8:U8"/>
    <mergeCell ref="T3:V3"/>
    <mergeCell ref="T4:U4"/>
    <mergeCell ref="E50:E54"/>
    <mergeCell ref="F50:G50"/>
    <mergeCell ref="F51:G51"/>
    <mergeCell ref="F52:G52"/>
    <mergeCell ref="F53:G53"/>
    <mergeCell ref="F54:G54"/>
    <mergeCell ref="N55:R55"/>
    <mergeCell ref="E26:I26"/>
    <mergeCell ref="E27:I27"/>
    <mergeCell ref="E28:I28"/>
    <mergeCell ref="N26:R26"/>
    <mergeCell ref="N48:R48"/>
    <mergeCell ref="N37:R37"/>
    <mergeCell ref="N38:R38"/>
    <mergeCell ref="N39:R39"/>
    <mergeCell ref="N32:R32"/>
    <mergeCell ref="N33:R33"/>
    <mergeCell ref="N34:R34"/>
    <mergeCell ref="N35:R35"/>
    <mergeCell ref="N36:R36"/>
    <mergeCell ref="N43:R43"/>
    <mergeCell ref="N44:R44"/>
    <mergeCell ref="N45:R45"/>
    <mergeCell ref="N46:R46"/>
    <mergeCell ref="N17:R17"/>
    <mergeCell ref="A44:A46"/>
    <mergeCell ref="A26:A28"/>
    <mergeCell ref="A35:A37"/>
    <mergeCell ref="A38:A40"/>
    <mergeCell ref="E40:I40"/>
    <mergeCell ref="E41:I41"/>
    <mergeCell ref="E43:I43"/>
    <mergeCell ref="E44:I44"/>
    <mergeCell ref="E45:I45"/>
    <mergeCell ref="E46:I46"/>
    <mergeCell ref="E30:I30"/>
    <mergeCell ref="E29:I29"/>
    <mergeCell ref="A41:A43"/>
    <mergeCell ref="E36:I36"/>
    <mergeCell ref="E37:I37"/>
    <mergeCell ref="E38:I38"/>
    <mergeCell ref="E39:I39"/>
    <mergeCell ref="E35:I35"/>
    <mergeCell ref="A29:A31"/>
    <mergeCell ref="A32:A34"/>
    <mergeCell ref="E34:I34"/>
    <mergeCell ref="E42:I42"/>
    <mergeCell ref="E19:I19"/>
    <mergeCell ref="E24:I24"/>
    <mergeCell ref="E25:I25"/>
    <mergeCell ref="E31:I31"/>
    <mergeCell ref="E32:I32"/>
    <mergeCell ref="E33:I33"/>
    <mergeCell ref="A17:A19"/>
    <mergeCell ref="A20:A22"/>
    <mergeCell ref="E20:I20"/>
    <mergeCell ref="E21:I21"/>
    <mergeCell ref="E22:I22"/>
    <mergeCell ref="E17:I17"/>
    <mergeCell ref="E18:I18"/>
    <mergeCell ref="E23:I23"/>
    <mergeCell ref="A23:A25"/>
    <mergeCell ref="N27:R27"/>
    <mergeCell ref="N28:R28"/>
    <mergeCell ref="N29:R29"/>
    <mergeCell ref="N30:R30"/>
    <mergeCell ref="N31:R31"/>
    <mergeCell ref="N40:R40"/>
    <mergeCell ref="N41:R41"/>
    <mergeCell ref="N18:R18"/>
    <mergeCell ref="N42:R42"/>
    <mergeCell ref="N22:R22"/>
    <mergeCell ref="N23:R23"/>
    <mergeCell ref="N24:R24"/>
    <mergeCell ref="N25:R25"/>
    <mergeCell ref="N19:R19"/>
    <mergeCell ref="N20:R20"/>
    <mergeCell ref="N21:R21"/>
    <mergeCell ref="A2:C2"/>
    <mergeCell ref="D2:L2"/>
    <mergeCell ref="D11:D15"/>
    <mergeCell ref="R12:R13"/>
    <mergeCell ref="C14:C16"/>
    <mergeCell ref="M10:R10"/>
    <mergeCell ref="M11:M15"/>
    <mergeCell ref="N11:R11"/>
    <mergeCell ref="N12:N13"/>
    <mergeCell ref="O12:O13"/>
    <mergeCell ref="B11:C13"/>
    <mergeCell ref="B14:B16"/>
    <mergeCell ref="K11:L13"/>
    <mergeCell ref="K14:K16"/>
    <mergeCell ref="L14:L16"/>
    <mergeCell ref="D10:I10"/>
    <mergeCell ref="H12:H13"/>
    <mergeCell ref="I12:I13"/>
    <mergeCell ref="E11:I11"/>
    <mergeCell ref="E12:E13"/>
    <mergeCell ref="F12:F13"/>
    <mergeCell ref="G12:G13"/>
    <mergeCell ref="P12:P13"/>
    <mergeCell ref="Q12:Q13"/>
    <mergeCell ref="A3:B3"/>
    <mergeCell ref="A4:B4"/>
    <mergeCell ref="A5:B5"/>
    <mergeCell ref="A6:B6"/>
    <mergeCell ref="A7:B7"/>
    <mergeCell ref="A8:B8"/>
    <mergeCell ref="A11:A12"/>
    <mergeCell ref="A13:A16"/>
    <mergeCell ref="T10:U12"/>
    <mergeCell ref="T13:U16"/>
  </mergeCells>
  <conditionalFormatting sqref="U17:U48">
    <cfRule type="cellIs" dxfId="7" priority="45" operator="equal">
      <formula>"Risco Crítico"</formula>
    </cfRule>
    <cfRule type="cellIs" dxfId="6" priority="46" operator="equal">
      <formula>"Risco Alto"</formula>
    </cfRule>
    <cfRule type="cellIs" dxfId="5" priority="47" operator="equal">
      <formula>"Risco Moderado"</formula>
    </cfRule>
    <cfRule type="cellIs" dxfId="4" priority="48" operator="equal">
      <formula>"Risco Pequeno"</formula>
    </cfRule>
  </conditionalFormatting>
  <dataValidations count="1">
    <dataValidation type="whole" allowBlank="1" showInputMessage="1" showErrorMessage="1" sqref="M17:M48 D17:D47">
      <formula1>1</formula1>
      <formula2>5</formula2>
    </dataValidation>
  </dataValidations>
  <pageMargins left="0.51181102362204722" right="0.51181102362204722" top="0.78740157480314965" bottom="0.78740157480314965" header="0.31496062992125984" footer="0.31496062992125984"/>
  <pageSetup paperSize="9" scale="165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6">
    <tabColor theme="3"/>
  </sheetPr>
  <dimension ref="A1:Q146"/>
  <sheetViews>
    <sheetView zoomScale="84" zoomScaleNormal="84" workbookViewId="0">
      <selection activeCell="I20" sqref="I20"/>
    </sheetView>
  </sheetViews>
  <sheetFormatPr defaultColWidth="9.140625" defaultRowHeight="12.75" x14ac:dyDescent="0.2"/>
  <cols>
    <col min="1" max="1" width="35.5703125" style="3" customWidth="1"/>
    <col min="2" max="2" width="3.85546875" style="4" customWidth="1"/>
    <col min="3" max="3" width="15.28515625" style="4" customWidth="1"/>
    <col min="4" max="5" width="39.42578125" style="3" customWidth="1"/>
    <col min="6" max="6" width="14.28515625" style="6" customWidth="1"/>
    <col min="7" max="7" width="24.7109375" style="4" customWidth="1"/>
    <col min="8" max="8" width="12.42578125" style="3" customWidth="1"/>
    <col min="9" max="9" width="94.85546875" style="3" customWidth="1"/>
    <col min="10" max="10" width="19.85546875" style="3" customWidth="1"/>
    <col min="11" max="11" width="20.5703125" style="3" customWidth="1"/>
    <col min="12" max="12" width="18.42578125" style="3" customWidth="1"/>
    <col min="13" max="13" width="16.85546875" style="3" customWidth="1"/>
    <col min="14" max="14" width="14.85546875" style="4" customWidth="1"/>
    <col min="15" max="15" width="15.5703125" style="3" customWidth="1"/>
    <col min="16" max="16" width="15.7109375" style="16" customWidth="1"/>
    <col min="17" max="17" width="12.140625" style="17" customWidth="1"/>
    <col min="18" max="16384" width="9.140625" style="3"/>
  </cols>
  <sheetData>
    <row r="1" spans="1:17" ht="39.950000000000003" customHeight="1" thickBot="1" x14ac:dyDescent="0.25">
      <c r="A1" s="376" t="s">
        <v>189</v>
      </c>
      <c r="B1" s="377"/>
      <c r="C1" s="377"/>
      <c r="D1" s="378"/>
      <c r="E1" s="378"/>
      <c r="F1" s="379"/>
      <c r="G1" s="377"/>
      <c r="H1" s="378"/>
      <c r="I1" s="379"/>
      <c r="J1" s="380" t="s">
        <v>92</v>
      </c>
      <c r="K1" s="380"/>
      <c r="L1" s="381" t="str">
        <f>'Mapa de Riscos'!K1</f>
        <v>JUNHO</v>
      </c>
      <c r="M1" s="381"/>
      <c r="N1" s="382" t="s">
        <v>146</v>
      </c>
      <c r="O1" s="382"/>
      <c r="P1" s="383" t="s">
        <v>145</v>
      </c>
      <c r="Q1" s="384"/>
    </row>
    <row r="2" spans="1:17" ht="20.100000000000001" customHeight="1" x14ac:dyDescent="0.2">
      <c r="A2" s="385"/>
      <c r="B2" s="386"/>
      <c r="C2" s="386"/>
      <c r="D2" s="387"/>
      <c r="E2" s="387"/>
      <c r="F2" s="388"/>
      <c r="G2" s="388"/>
      <c r="H2" s="388"/>
      <c r="I2" s="388"/>
      <c r="J2" s="388"/>
      <c r="K2" s="388"/>
      <c r="L2" s="388"/>
      <c r="M2" s="388"/>
      <c r="N2" s="389"/>
      <c r="O2" s="390"/>
      <c r="P2" s="391"/>
      <c r="Q2" s="392"/>
    </row>
    <row r="3" spans="1:17" s="6" customFormat="1" ht="20.100000000000001" customHeight="1" x14ac:dyDescent="0.2">
      <c r="A3" s="393" t="s">
        <v>87</v>
      </c>
      <c r="B3" s="394"/>
      <c r="C3" s="395">
        <f>'Cálculo do Risco'!C3</f>
        <v>0</v>
      </c>
      <c r="D3" s="396"/>
      <c r="E3" s="397"/>
      <c r="F3" s="397"/>
      <c r="G3" s="398"/>
      <c r="H3" s="397"/>
      <c r="I3" s="397"/>
      <c r="J3" s="399"/>
      <c r="K3" s="399"/>
      <c r="L3" s="399"/>
      <c r="M3" s="399"/>
      <c r="N3" s="399"/>
      <c r="O3" s="399"/>
      <c r="P3" s="399"/>
      <c r="Q3" s="400"/>
    </row>
    <row r="4" spans="1:17" s="6" customFormat="1" ht="20.100000000000001" customHeight="1" x14ac:dyDescent="0.2">
      <c r="A4" s="401" t="s">
        <v>5</v>
      </c>
      <c r="B4" s="402"/>
      <c r="C4" s="403" t="str">
        <f>'Cálculo do Risco'!C4</f>
        <v>ELEIÇÕES 2020</v>
      </c>
      <c r="D4" s="404"/>
      <c r="E4" s="404"/>
      <c r="F4" s="404"/>
      <c r="G4" s="405"/>
      <c r="H4" s="404"/>
      <c r="I4" s="404"/>
      <c r="J4" s="389"/>
      <c r="K4" s="389"/>
      <c r="L4" s="389"/>
      <c r="M4" s="389"/>
      <c r="N4" s="389"/>
      <c r="O4" s="389"/>
      <c r="P4" s="389"/>
      <c r="Q4" s="406"/>
    </row>
    <row r="5" spans="1:17" s="6" customFormat="1" ht="20.100000000000001" customHeight="1" x14ac:dyDescent="0.2">
      <c r="A5" s="393" t="s">
        <v>88</v>
      </c>
      <c r="B5" s="394"/>
      <c r="C5" s="395" t="str">
        <f>'Cálculo do Risco'!C5</f>
        <v>Recrutamento</v>
      </c>
      <c r="D5" s="397"/>
      <c r="E5" s="397"/>
      <c r="F5" s="397"/>
      <c r="G5" s="398"/>
      <c r="H5" s="397"/>
      <c r="I5" s="397"/>
      <c r="J5" s="399"/>
      <c r="K5" s="399"/>
      <c r="L5" s="399"/>
      <c r="M5" s="399"/>
      <c r="N5" s="399"/>
      <c r="O5" s="399"/>
      <c r="P5" s="399"/>
      <c r="Q5" s="400"/>
    </row>
    <row r="6" spans="1:17" s="6" customFormat="1" ht="20.100000000000001" customHeight="1" x14ac:dyDescent="0.2">
      <c r="A6" s="401" t="s">
        <v>8</v>
      </c>
      <c r="B6" s="402"/>
      <c r="C6" s="403">
        <f>'Cálculo do Risco'!C6</f>
        <v>0</v>
      </c>
      <c r="D6" s="404"/>
      <c r="E6" s="404"/>
      <c r="F6" s="404"/>
      <c r="G6" s="405"/>
      <c r="H6" s="404"/>
      <c r="I6" s="404"/>
      <c r="J6" s="389"/>
      <c r="K6" s="389"/>
      <c r="L6" s="389"/>
      <c r="M6" s="389"/>
      <c r="N6" s="389"/>
      <c r="O6" s="389"/>
      <c r="P6" s="389"/>
      <c r="Q6" s="406"/>
    </row>
    <row r="7" spans="1:17" s="19" customFormat="1" ht="20.100000000000001" customHeight="1" x14ac:dyDescent="0.2">
      <c r="A7" s="393" t="s">
        <v>147</v>
      </c>
      <c r="B7" s="394"/>
      <c r="C7" s="395" t="str">
        <f>'Cálculo do Risco'!C7</f>
        <v>Fabiana e Patrícia</v>
      </c>
      <c r="D7" s="397"/>
      <c r="E7" s="397"/>
      <c r="F7" s="397"/>
      <c r="G7" s="398"/>
      <c r="H7" s="397"/>
      <c r="I7" s="397"/>
      <c r="J7" s="399"/>
      <c r="K7" s="399"/>
      <c r="L7" s="399"/>
      <c r="M7" s="399"/>
      <c r="N7" s="399"/>
      <c r="O7" s="399"/>
      <c r="P7" s="399"/>
      <c r="Q7" s="400"/>
    </row>
    <row r="8" spans="1:17" s="19" customFormat="1" ht="20.100000000000001" customHeight="1" thickBot="1" x14ac:dyDescent="0.25">
      <c r="A8" s="407" t="s">
        <v>148</v>
      </c>
      <c r="B8" s="408"/>
      <c r="C8" s="409" t="str">
        <f>'Cálculo do Risco'!C8</f>
        <v>Fabiana, Patrícia e Clédina</v>
      </c>
      <c r="D8" s="410"/>
      <c r="E8" s="410"/>
      <c r="F8" s="410"/>
      <c r="G8" s="411"/>
      <c r="H8" s="410"/>
      <c r="I8" s="410"/>
      <c r="J8" s="412"/>
      <c r="K8" s="412"/>
      <c r="L8" s="412"/>
      <c r="M8" s="412"/>
      <c r="N8" s="412"/>
      <c r="O8" s="412"/>
      <c r="P8" s="412"/>
      <c r="Q8" s="413"/>
    </row>
    <row r="9" spans="1:17" s="6" customFormat="1" ht="21" customHeight="1" x14ac:dyDescent="0.2">
      <c r="A9" s="14"/>
      <c r="B9" s="138"/>
      <c r="C9" s="138"/>
      <c r="D9" s="14"/>
      <c r="E9" s="14"/>
      <c r="F9" s="18"/>
      <c r="G9" s="132"/>
      <c r="H9" s="18"/>
      <c r="I9" s="15"/>
      <c r="J9" s="15"/>
      <c r="K9" s="15"/>
      <c r="M9" s="20"/>
      <c r="O9" s="3"/>
      <c r="P9" s="3"/>
    </row>
    <row r="10" spans="1:17" s="6" customFormat="1" ht="10.5" hidden="1" customHeight="1" x14ac:dyDescent="0.2">
      <c r="A10" s="37" t="s">
        <v>66</v>
      </c>
      <c r="B10" s="113"/>
      <c r="C10" s="20"/>
      <c r="F10" s="353" t="s">
        <v>67</v>
      </c>
      <c r="G10" s="353"/>
      <c r="H10" s="113"/>
      <c r="J10" s="341"/>
      <c r="K10" s="341"/>
      <c r="L10" s="341"/>
      <c r="M10" s="341"/>
      <c r="N10" s="31"/>
      <c r="P10" s="342" t="s">
        <v>19</v>
      </c>
      <c r="Q10" s="342"/>
    </row>
    <row r="11" spans="1:17" s="6" customFormat="1" ht="56.25" hidden="1" customHeight="1" x14ac:dyDescent="0.2">
      <c r="A11" s="36" t="s">
        <v>68</v>
      </c>
      <c r="B11" s="139"/>
      <c r="C11" s="20"/>
      <c r="F11" s="117"/>
      <c r="G11" s="118"/>
      <c r="H11" s="115"/>
      <c r="J11" s="31"/>
      <c r="K11" s="31"/>
      <c r="L11" s="31"/>
      <c r="M11" s="31"/>
      <c r="N11" s="31"/>
      <c r="P11" s="21" t="s">
        <v>43</v>
      </c>
      <c r="Q11" s="22"/>
    </row>
    <row r="12" spans="1:17" s="6" customFormat="1" ht="50.25" hidden="1" customHeight="1" x14ac:dyDescent="0.2">
      <c r="A12" s="36" t="s">
        <v>69</v>
      </c>
      <c r="B12" s="139"/>
      <c r="C12" s="20"/>
      <c r="F12" s="345"/>
      <c r="G12" s="345"/>
      <c r="H12" s="127"/>
      <c r="J12" s="343"/>
      <c r="K12" s="343"/>
      <c r="L12" s="344"/>
      <c r="M12" s="344"/>
      <c r="N12" s="32"/>
      <c r="P12" s="21" t="s">
        <v>20</v>
      </c>
      <c r="Q12" s="22"/>
    </row>
    <row r="13" spans="1:17" s="6" customFormat="1" ht="55.5" hidden="1" customHeight="1" x14ac:dyDescent="0.2">
      <c r="A13" s="46"/>
      <c r="B13" s="139"/>
      <c r="C13" s="20"/>
      <c r="F13" s="345"/>
      <c r="G13" s="345"/>
      <c r="H13" s="127"/>
      <c r="J13" s="343"/>
      <c r="K13" s="343"/>
      <c r="L13" s="344"/>
      <c r="M13" s="344"/>
      <c r="N13" s="32"/>
      <c r="P13" s="21" t="s">
        <v>40</v>
      </c>
      <c r="Q13" s="22"/>
    </row>
    <row r="14" spans="1:17" s="6" customFormat="1" ht="75.75" hidden="1" customHeight="1" x14ac:dyDescent="0.2">
      <c r="B14" s="20"/>
      <c r="C14" s="20"/>
      <c r="G14" s="20"/>
      <c r="M14" s="20"/>
      <c r="N14" s="20"/>
      <c r="P14" s="21" t="s">
        <v>21</v>
      </c>
      <c r="Q14" s="22"/>
    </row>
    <row r="15" spans="1:17" s="6" customFormat="1" ht="16.5" thickBot="1" x14ac:dyDescent="0.25">
      <c r="B15" s="20"/>
      <c r="C15" s="20"/>
      <c r="G15" s="20"/>
      <c r="I15" s="220" t="s">
        <v>22</v>
      </c>
      <c r="J15" s="221" t="s">
        <v>23</v>
      </c>
      <c r="K15" s="221" t="s">
        <v>24</v>
      </c>
      <c r="L15" s="221"/>
      <c r="M15" s="221"/>
      <c r="N15" s="348" t="s">
        <v>25</v>
      </c>
      <c r="O15" s="348"/>
      <c r="P15" s="222"/>
      <c r="Q15" s="223"/>
    </row>
    <row r="16" spans="1:17" s="5" customFormat="1" ht="30" customHeight="1" x14ac:dyDescent="0.2">
      <c r="A16" s="219" t="str">
        <f>'Mapa de Riscos'!A10</f>
        <v>Recrutamento</v>
      </c>
      <c r="B16" s="352" t="s">
        <v>191</v>
      </c>
      <c r="C16" s="352"/>
      <c r="D16" s="352"/>
      <c r="E16" s="352"/>
      <c r="F16" s="346" t="s">
        <v>4</v>
      </c>
      <c r="G16" s="414" t="s">
        <v>93</v>
      </c>
      <c r="H16" s="415" t="s">
        <v>70</v>
      </c>
      <c r="I16" s="416" t="s">
        <v>150</v>
      </c>
      <c r="J16" s="416"/>
      <c r="K16" s="416"/>
      <c r="L16" s="416"/>
      <c r="M16" s="416"/>
      <c r="N16" s="416"/>
      <c r="O16" s="416"/>
      <c r="P16" s="416"/>
      <c r="Q16" s="416"/>
    </row>
    <row r="17" spans="1:17" s="5" customFormat="1" ht="30" customHeight="1" x14ac:dyDescent="0.2">
      <c r="A17" s="336">
        <f>'Mapa de Riscos'!A11</f>
        <v>0</v>
      </c>
      <c r="B17" s="337" t="s">
        <v>167</v>
      </c>
      <c r="C17" s="337" t="s">
        <v>149</v>
      </c>
      <c r="D17" s="337" t="s">
        <v>154</v>
      </c>
      <c r="E17" s="337" t="s">
        <v>155</v>
      </c>
      <c r="F17" s="347"/>
      <c r="G17" s="414"/>
      <c r="H17" s="417"/>
      <c r="I17" s="414" t="s">
        <v>6</v>
      </c>
      <c r="J17" s="416" t="s">
        <v>85</v>
      </c>
      <c r="K17" s="414" t="s">
        <v>86</v>
      </c>
      <c r="L17" s="416" t="s">
        <v>169</v>
      </c>
      <c r="M17" s="416"/>
      <c r="N17" s="418" t="s">
        <v>37</v>
      </c>
      <c r="O17" s="418" t="s">
        <v>38</v>
      </c>
      <c r="P17" s="419" t="s">
        <v>26</v>
      </c>
      <c r="Q17" s="419"/>
    </row>
    <row r="18" spans="1:17" s="5" customFormat="1" ht="30" customHeight="1" x14ac:dyDescent="0.2">
      <c r="A18" s="336"/>
      <c r="B18" s="338"/>
      <c r="C18" s="338"/>
      <c r="D18" s="338"/>
      <c r="E18" s="338"/>
      <c r="F18" s="347"/>
      <c r="G18" s="415"/>
      <c r="H18" s="417"/>
      <c r="I18" s="415"/>
      <c r="J18" s="420"/>
      <c r="K18" s="415"/>
      <c r="L18" s="421" t="s">
        <v>95</v>
      </c>
      <c r="M18" s="421" t="s">
        <v>170</v>
      </c>
      <c r="N18" s="422"/>
      <c r="O18" s="422"/>
      <c r="P18" s="423"/>
      <c r="Q18" s="423"/>
    </row>
    <row r="19" spans="1:17" s="5" customFormat="1" ht="30" customHeight="1" x14ac:dyDescent="0.2">
      <c r="A19" s="335" t="str">
        <f>INDEX('Mapa de Riscos'!A13:A$39,ROWS('Mapa de Riscos'!A13))</f>
        <v>Subprocesso/ Atividade 1</v>
      </c>
      <c r="B19" s="339">
        <f>'Mapa de Riscos'!B13</f>
        <v>1</v>
      </c>
      <c r="C19" s="339" t="str">
        <f>'Mapa de Riscos'!C13</f>
        <v>Ameaça</v>
      </c>
      <c r="D19" s="339" t="str">
        <f>'Mapa de Riscos'!D13</f>
        <v>Causas
e possíveis parâmetros</v>
      </c>
      <c r="E19" s="339" t="str">
        <f>'Mapa de Riscos'!E13</f>
        <v>Efeitos / Consequências
e possíveis parâmetros</v>
      </c>
      <c r="F19" s="340" t="str">
        <f>'Cálculo do Risco'!U17</f>
        <v>Risco Alto</v>
      </c>
      <c r="G19" s="424" t="s">
        <v>28</v>
      </c>
      <c r="H19" s="224" t="s">
        <v>68</v>
      </c>
      <c r="I19" s="225" t="s">
        <v>168</v>
      </c>
      <c r="J19" s="224" t="s">
        <v>94</v>
      </c>
      <c r="K19" s="226" t="s">
        <v>94</v>
      </c>
      <c r="L19" s="226" t="s">
        <v>94</v>
      </c>
      <c r="M19" s="227" t="s">
        <v>94</v>
      </c>
      <c r="N19" s="228">
        <v>42736</v>
      </c>
      <c r="O19" s="228">
        <v>42789</v>
      </c>
      <c r="P19" s="229" t="s">
        <v>20</v>
      </c>
      <c r="Q19" s="425">
        <f>IF(P19="Concluído",0,(IF(P19="Não iniciado", 3,(IF(P19="Em andamento",1,2)))))</f>
        <v>1</v>
      </c>
    </row>
    <row r="20" spans="1:17" s="5" customFormat="1" ht="30" customHeight="1" x14ac:dyDescent="0.2">
      <c r="A20" s="335"/>
      <c r="B20" s="339"/>
      <c r="C20" s="339"/>
      <c r="D20" s="339"/>
      <c r="E20" s="339"/>
      <c r="F20" s="340"/>
      <c r="G20" s="424" t="s">
        <v>103</v>
      </c>
      <c r="H20" s="224" t="s">
        <v>69</v>
      </c>
      <c r="I20" s="225"/>
      <c r="J20" s="224"/>
      <c r="K20" s="226"/>
      <c r="L20" s="226" t="s">
        <v>94</v>
      </c>
      <c r="M20" s="227" t="s">
        <v>94</v>
      </c>
      <c r="N20" s="228">
        <v>42736</v>
      </c>
      <c r="O20" s="228">
        <v>42789</v>
      </c>
      <c r="P20" s="229" t="s">
        <v>20</v>
      </c>
      <c r="Q20" s="425">
        <f t="shared" ref="Q20:Q26" si="0">IF(P20="Concluído",0,(IF(P20="Não iniciado", 3,(IF(P20="Em andamento",1,2)))))</f>
        <v>1</v>
      </c>
    </row>
    <row r="21" spans="1:17" s="5" customFormat="1" ht="30" customHeight="1" x14ac:dyDescent="0.2">
      <c r="A21" s="335"/>
      <c r="B21" s="339"/>
      <c r="C21" s="339"/>
      <c r="D21" s="339"/>
      <c r="E21" s="339"/>
      <c r="F21" s="340"/>
      <c r="G21" s="424" t="s">
        <v>102</v>
      </c>
      <c r="H21" s="224" t="s">
        <v>69</v>
      </c>
      <c r="I21" s="225"/>
      <c r="J21" s="224"/>
      <c r="K21" s="226"/>
      <c r="L21" s="226" t="s">
        <v>94</v>
      </c>
      <c r="M21" s="227" t="s">
        <v>94</v>
      </c>
      <c r="N21" s="228">
        <v>42736</v>
      </c>
      <c r="O21" s="228">
        <v>42789</v>
      </c>
      <c r="P21" s="229" t="s">
        <v>20</v>
      </c>
      <c r="Q21" s="425">
        <f t="shared" si="0"/>
        <v>1</v>
      </c>
    </row>
    <row r="22" spans="1:17" s="5" customFormat="1" ht="30" customHeight="1" x14ac:dyDescent="0.2">
      <c r="A22" s="335"/>
      <c r="B22" s="339">
        <f>'Mapa de Riscos'!B14</f>
        <v>2</v>
      </c>
      <c r="C22" s="339" t="str">
        <f>'Mapa de Riscos'!C14</f>
        <v>Oportunidade</v>
      </c>
      <c r="D22" s="339" t="str">
        <f>'Mapa de Riscos'!D14</f>
        <v>Causas
e possíveis parâmetros</v>
      </c>
      <c r="E22" s="339" t="str">
        <f>'Mapa de Riscos'!E14</f>
        <v>Efeitos / Consequências
e possíveis parâmetros</v>
      </c>
      <c r="F22" s="340" t="str">
        <f>'Cálculo do Risco'!U18</f>
        <v>Risco Moderado</v>
      </c>
      <c r="G22" s="424" t="s">
        <v>104</v>
      </c>
      <c r="H22" s="224" t="s">
        <v>68</v>
      </c>
      <c r="I22" s="225"/>
      <c r="J22" s="224"/>
      <c r="K22" s="226"/>
      <c r="L22" s="226" t="s">
        <v>94</v>
      </c>
      <c r="M22" s="227" t="s">
        <v>94</v>
      </c>
      <c r="N22" s="228">
        <v>42736</v>
      </c>
      <c r="O22" s="228">
        <v>42789</v>
      </c>
      <c r="P22" s="229" t="s">
        <v>20</v>
      </c>
      <c r="Q22" s="425">
        <f t="shared" si="0"/>
        <v>1</v>
      </c>
    </row>
    <row r="23" spans="1:17" s="5" customFormat="1" ht="30" customHeight="1" x14ac:dyDescent="0.2">
      <c r="A23" s="335"/>
      <c r="B23" s="339"/>
      <c r="C23" s="339"/>
      <c r="D23" s="339"/>
      <c r="E23" s="339"/>
      <c r="F23" s="340"/>
      <c r="G23" s="424" t="s">
        <v>84</v>
      </c>
      <c r="H23" s="224" t="s">
        <v>68</v>
      </c>
      <c r="I23" s="225"/>
      <c r="J23" s="224"/>
      <c r="K23" s="226"/>
      <c r="L23" s="226" t="s">
        <v>94</v>
      </c>
      <c r="M23" s="227" t="s">
        <v>94</v>
      </c>
      <c r="N23" s="228">
        <v>42736</v>
      </c>
      <c r="O23" s="228">
        <v>42789</v>
      </c>
      <c r="P23" s="229" t="s">
        <v>20</v>
      </c>
      <c r="Q23" s="425">
        <f t="shared" si="0"/>
        <v>1</v>
      </c>
    </row>
    <row r="24" spans="1:17" s="5" customFormat="1" ht="30" customHeight="1" x14ac:dyDescent="0.2">
      <c r="A24" s="335"/>
      <c r="B24" s="339"/>
      <c r="C24" s="339"/>
      <c r="D24" s="339"/>
      <c r="E24" s="339"/>
      <c r="F24" s="340"/>
      <c r="G24" s="424" t="s">
        <v>103</v>
      </c>
      <c r="H24" s="224" t="s">
        <v>68</v>
      </c>
      <c r="I24" s="225" t="s">
        <v>182</v>
      </c>
      <c r="J24" s="224" t="s">
        <v>94</v>
      </c>
      <c r="K24" s="226" t="s">
        <v>94</v>
      </c>
      <c r="L24" s="226" t="s">
        <v>94</v>
      </c>
      <c r="M24" s="227" t="s">
        <v>94</v>
      </c>
      <c r="N24" s="228">
        <v>42736</v>
      </c>
      <c r="O24" s="228">
        <v>42789</v>
      </c>
      <c r="P24" s="229" t="s">
        <v>20</v>
      </c>
      <c r="Q24" s="425">
        <f t="shared" si="0"/>
        <v>1</v>
      </c>
    </row>
    <row r="25" spans="1:17" s="5" customFormat="1" ht="30" customHeight="1" x14ac:dyDescent="0.2">
      <c r="A25" s="335"/>
      <c r="B25" s="339">
        <f>'Mapa de Riscos'!B15</f>
        <v>3</v>
      </c>
      <c r="C25" s="339" t="str">
        <f>'Mapa de Riscos'!C15</f>
        <v>Oportunidade</v>
      </c>
      <c r="D25" s="339" t="str">
        <f>'Mapa de Riscos'!D15</f>
        <v>gagasg</v>
      </c>
      <c r="E25" s="339" t="str">
        <f>'Mapa de Riscos'!E15</f>
        <v>uuiiolo</v>
      </c>
      <c r="F25" s="340" t="str">
        <f>'Cálculo do Risco'!U19</f>
        <v>Risco Pequeno</v>
      </c>
      <c r="G25" s="424" t="s">
        <v>104</v>
      </c>
      <c r="H25" s="224" t="s">
        <v>69</v>
      </c>
      <c r="I25" s="225"/>
      <c r="J25" s="224"/>
      <c r="K25" s="226"/>
      <c r="L25" s="226" t="s">
        <v>94</v>
      </c>
      <c r="M25" s="227" t="s">
        <v>94</v>
      </c>
      <c r="N25" s="228">
        <v>42736</v>
      </c>
      <c r="O25" s="228">
        <v>42789</v>
      </c>
      <c r="P25" s="229" t="s">
        <v>20</v>
      </c>
      <c r="Q25" s="425">
        <f t="shared" si="0"/>
        <v>1</v>
      </c>
    </row>
    <row r="26" spans="1:17" s="5" customFormat="1" ht="30" customHeight="1" x14ac:dyDescent="0.2">
      <c r="A26" s="335"/>
      <c r="B26" s="339"/>
      <c r="C26" s="339"/>
      <c r="D26" s="339"/>
      <c r="E26" s="339"/>
      <c r="F26" s="340"/>
      <c r="G26" s="424" t="s">
        <v>84</v>
      </c>
      <c r="H26" s="224" t="s">
        <v>68</v>
      </c>
      <c r="I26" s="225"/>
      <c r="J26" s="224"/>
      <c r="K26" s="226"/>
      <c r="L26" s="226" t="s">
        <v>94</v>
      </c>
      <c r="M26" s="227" t="s">
        <v>94</v>
      </c>
      <c r="N26" s="228">
        <v>42736</v>
      </c>
      <c r="O26" s="228">
        <v>42789</v>
      </c>
      <c r="P26" s="229" t="s">
        <v>20</v>
      </c>
      <c r="Q26" s="425">
        <f t="shared" si="0"/>
        <v>1</v>
      </c>
    </row>
    <row r="27" spans="1:17" s="5" customFormat="1" ht="30" customHeight="1" x14ac:dyDescent="0.2">
      <c r="A27" s="335"/>
      <c r="B27" s="339"/>
      <c r="C27" s="339"/>
      <c r="D27" s="339"/>
      <c r="E27" s="339"/>
      <c r="F27" s="340"/>
      <c r="G27" s="424" t="s">
        <v>102</v>
      </c>
      <c r="H27" s="224" t="s">
        <v>69</v>
      </c>
      <c r="I27" s="225" t="s">
        <v>183</v>
      </c>
      <c r="J27" s="224" t="s">
        <v>94</v>
      </c>
      <c r="K27" s="226" t="s">
        <v>94</v>
      </c>
      <c r="L27" s="226" t="s">
        <v>94</v>
      </c>
      <c r="M27" s="227" t="s">
        <v>94</v>
      </c>
      <c r="N27" s="228">
        <v>42736</v>
      </c>
      <c r="O27" s="228">
        <v>42757</v>
      </c>
      <c r="P27" s="229" t="s">
        <v>43</v>
      </c>
      <c r="Q27" s="425">
        <f t="shared" ref="Q27:Q57" si="1">IF(P27="Concluído",0,(IF(P27="Não iniciado", 3,(IF(P27="Em andamento",1,2)))))</f>
        <v>3</v>
      </c>
    </row>
    <row r="28" spans="1:17" s="5" customFormat="1" ht="30" customHeight="1" x14ac:dyDescent="0.2">
      <c r="A28" s="335" t="str">
        <f>INDEX('Mapa de Riscos'!A16:A$39,ROWS('Mapa de Riscos'!A16))</f>
        <v>Subprocesso/ Atividade 2</v>
      </c>
      <c r="B28" s="339">
        <f>'Mapa de Riscos'!B16</f>
        <v>0</v>
      </c>
      <c r="C28" s="339">
        <f>'Mapa de Riscos'!C16</f>
        <v>0</v>
      </c>
      <c r="D28" s="339" t="str">
        <f>'Mapa de Riscos'!D16</f>
        <v>fgsagabg</v>
      </c>
      <c r="E28" s="339" t="str">
        <f>'Mapa de Riscos'!E16</f>
        <v>jhjkl</v>
      </c>
      <c r="F28" s="340" t="str">
        <f>'Cálculo do Risco'!U20</f>
        <v>Risco Pequeno</v>
      </c>
      <c r="G28" s="424"/>
      <c r="H28" s="426"/>
      <c r="I28" s="225" t="s">
        <v>184</v>
      </c>
      <c r="J28" s="224"/>
      <c r="K28" s="226"/>
      <c r="L28" s="230"/>
      <c r="M28" s="231"/>
      <c r="N28" s="232"/>
      <c r="O28" s="232"/>
      <c r="P28" s="233" t="s">
        <v>43</v>
      </c>
      <c r="Q28" s="425">
        <f t="shared" si="1"/>
        <v>3</v>
      </c>
    </row>
    <row r="29" spans="1:17" s="5" customFormat="1" ht="30" customHeight="1" x14ac:dyDescent="0.2">
      <c r="A29" s="335"/>
      <c r="B29" s="339"/>
      <c r="C29" s="339"/>
      <c r="D29" s="339"/>
      <c r="E29" s="339"/>
      <c r="F29" s="340"/>
      <c r="G29" s="424"/>
      <c r="H29" s="426"/>
      <c r="I29" s="225"/>
      <c r="J29" s="224"/>
      <c r="K29" s="226"/>
      <c r="L29" s="230"/>
      <c r="M29" s="231"/>
      <c r="N29" s="232"/>
      <c r="O29" s="232"/>
      <c r="P29" s="233"/>
      <c r="Q29" s="425"/>
    </row>
    <row r="30" spans="1:17" s="5" customFormat="1" ht="30" customHeight="1" x14ac:dyDescent="0.2">
      <c r="A30" s="335"/>
      <c r="B30" s="339"/>
      <c r="C30" s="339"/>
      <c r="D30" s="339"/>
      <c r="E30" s="339"/>
      <c r="F30" s="340"/>
      <c r="G30" s="424"/>
      <c r="H30" s="426"/>
      <c r="I30" s="225"/>
      <c r="J30" s="224"/>
      <c r="K30" s="226"/>
      <c r="L30" s="230"/>
      <c r="M30" s="231"/>
      <c r="N30" s="232"/>
      <c r="O30" s="232"/>
      <c r="P30" s="233"/>
      <c r="Q30" s="425"/>
    </row>
    <row r="31" spans="1:17" s="5" customFormat="1" ht="30" customHeight="1" x14ac:dyDescent="0.2">
      <c r="A31" s="335"/>
      <c r="B31" s="339">
        <f>'Mapa de Riscos'!B17</f>
        <v>0</v>
      </c>
      <c r="C31" s="339">
        <f>'Mapa de Riscos'!C17</f>
        <v>0</v>
      </c>
      <c r="D31" s="339">
        <f>'Mapa de Riscos'!D17</f>
        <v>0</v>
      </c>
      <c r="E31" s="339">
        <f>'Mapa de Riscos'!E17</f>
        <v>0</v>
      </c>
      <c r="F31" s="340" t="str">
        <f>'Cálculo do Risco'!U21</f>
        <v>Risco Pequeno</v>
      </c>
      <c r="G31" s="424"/>
      <c r="H31" s="426"/>
      <c r="I31" s="225"/>
      <c r="J31" s="224"/>
      <c r="K31" s="226"/>
      <c r="L31" s="230"/>
      <c r="M31" s="231"/>
      <c r="N31" s="232"/>
      <c r="O31" s="232"/>
      <c r="P31" s="233"/>
      <c r="Q31" s="425"/>
    </row>
    <row r="32" spans="1:17" s="5" customFormat="1" ht="30" customHeight="1" x14ac:dyDescent="0.2">
      <c r="A32" s="335"/>
      <c r="B32" s="339"/>
      <c r="C32" s="339"/>
      <c r="D32" s="339"/>
      <c r="E32" s="339"/>
      <c r="F32" s="340"/>
      <c r="G32" s="424"/>
      <c r="H32" s="426"/>
      <c r="I32" s="225"/>
      <c r="J32" s="224"/>
      <c r="K32" s="226"/>
      <c r="L32" s="230"/>
      <c r="M32" s="231"/>
      <c r="N32" s="232"/>
      <c r="O32" s="232"/>
      <c r="P32" s="233"/>
      <c r="Q32" s="425"/>
    </row>
    <row r="33" spans="1:17" s="5" customFormat="1" ht="30" customHeight="1" x14ac:dyDescent="0.2">
      <c r="A33" s="335"/>
      <c r="B33" s="339"/>
      <c r="C33" s="339"/>
      <c r="D33" s="339"/>
      <c r="E33" s="339"/>
      <c r="F33" s="340"/>
      <c r="G33" s="424"/>
      <c r="H33" s="426"/>
      <c r="I33" s="234"/>
      <c r="J33" s="235"/>
      <c r="K33" s="230"/>
      <c r="L33" s="230"/>
      <c r="M33" s="231"/>
      <c r="N33" s="232"/>
      <c r="O33" s="232"/>
      <c r="P33" s="233" t="s">
        <v>43</v>
      </c>
      <c r="Q33" s="425">
        <f t="shared" si="1"/>
        <v>3</v>
      </c>
    </row>
    <row r="34" spans="1:17" s="5" customFormat="1" ht="30" customHeight="1" x14ac:dyDescent="0.2">
      <c r="A34" s="335"/>
      <c r="B34" s="339">
        <f>'Mapa de Riscos'!B18</f>
        <v>0</v>
      </c>
      <c r="C34" s="339">
        <f>'Mapa de Riscos'!C18</f>
        <v>0</v>
      </c>
      <c r="D34" s="339">
        <f>'Mapa de Riscos'!D18</f>
        <v>0</v>
      </c>
      <c r="E34" s="339">
        <f>'Mapa de Riscos'!E18</f>
        <v>0</v>
      </c>
      <c r="F34" s="340" t="str">
        <f>'Cálculo do Risco'!U22</f>
        <v>Risco Pequeno</v>
      </c>
      <c r="G34" s="424"/>
      <c r="H34" s="426"/>
      <c r="I34" s="234"/>
      <c r="J34" s="235"/>
      <c r="K34" s="230"/>
      <c r="L34" s="230"/>
      <c r="M34" s="231"/>
      <c r="N34" s="232"/>
      <c r="O34" s="232"/>
      <c r="P34" s="233"/>
      <c r="Q34" s="425"/>
    </row>
    <row r="35" spans="1:17" s="5" customFormat="1" ht="30" customHeight="1" x14ac:dyDescent="0.2">
      <c r="A35" s="335"/>
      <c r="B35" s="339"/>
      <c r="C35" s="339"/>
      <c r="D35" s="339"/>
      <c r="E35" s="339"/>
      <c r="F35" s="340"/>
      <c r="G35" s="424"/>
      <c r="H35" s="426"/>
      <c r="I35" s="234"/>
      <c r="J35" s="235"/>
      <c r="K35" s="230"/>
      <c r="L35" s="230"/>
      <c r="M35" s="231"/>
      <c r="N35" s="232"/>
      <c r="O35" s="232"/>
      <c r="P35" s="233"/>
      <c r="Q35" s="425"/>
    </row>
    <row r="36" spans="1:17" s="5" customFormat="1" ht="30" customHeight="1" x14ac:dyDescent="0.2">
      <c r="A36" s="335"/>
      <c r="B36" s="339"/>
      <c r="C36" s="339"/>
      <c r="D36" s="339"/>
      <c r="E36" s="339"/>
      <c r="F36" s="340"/>
      <c r="G36" s="424"/>
      <c r="H36" s="426"/>
      <c r="I36" s="234"/>
      <c r="J36" s="235"/>
      <c r="K36" s="230"/>
      <c r="L36" s="230"/>
      <c r="M36" s="231"/>
      <c r="N36" s="232"/>
      <c r="O36" s="232"/>
      <c r="P36" s="233" t="s">
        <v>43</v>
      </c>
      <c r="Q36" s="425">
        <f t="shared" si="1"/>
        <v>3</v>
      </c>
    </row>
    <row r="37" spans="1:17" s="5" customFormat="1" ht="30" customHeight="1" x14ac:dyDescent="0.2">
      <c r="A37" s="335" t="str">
        <f>INDEX('Mapa de Riscos'!A19:A$39,ROWS('Mapa de Riscos'!A19))</f>
        <v>Subprocesso/ Atividade 3</v>
      </c>
      <c r="B37" s="339">
        <f>'Mapa de Riscos'!B19</f>
        <v>0</v>
      </c>
      <c r="C37" s="339">
        <f>'Mapa de Riscos'!C19</f>
        <v>0</v>
      </c>
      <c r="D37" s="339">
        <f>'Mapa de Riscos'!D19</f>
        <v>0</v>
      </c>
      <c r="E37" s="339">
        <f>'Mapa de Riscos'!E19</f>
        <v>0</v>
      </c>
      <c r="F37" s="340" t="str">
        <f>'Cálculo do Risco'!U23</f>
        <v>Risco Pequeno</v>
      </c>
      <c r="G37" s="424"/>
      <c r="H37" s="426"/>
      <c r="I37" s="225"/>
      <c r="J37" s="224"/>
      <c r="K37" s="226"/>
      <c r="L37" s="230"/>
      <c r="M37" s="231"/>
      <c r="N37" s="232"/>
      <c r="O37" s="232"/>
      <c r="P37" s="233" t="s">
        <v>43</v>
      </c>
      <c r="Q37" s="425">
        <f t="shared" si="1"/>
        <v>3</v>
      </c>
    </row>
    <row r="38" spans="1:17" s="5" customFormat="1" ht="30" customHeight="1" x14ac:dyDescent="0.2">
      <c r="A38" s="335"/>
      <c r="B38" s="339"/>
      <c r="C38" s="339"/>
      <c r="D38" s="339"/>
      <c r="E38" s="339"/>
      <c r="F38" s="340"/>
      <c r="G38" s="424"/>
      <c r="H38" s="426"/>
      <c r="I38" s="234"/>
      <c r="J38" s="235"/>
      <c r="K38" s="230"/>
      <c r="L38" s="230"/>
      <c r="M38" s="231"/>
      <c r="N38" s="232"/>
      <c r="O38" s="232"/>
      <c r="P38" s="233" t="s">
        <v>43</v>
      </c>
      <c r="Q38" s="425">
        <f t="shared" si="1"/>
        <v>3</v>
      </c>
    </row>
    <row r="39" spans="1:17" s="5" customFormat="1" ht="30" customHeight="1" x14ac:dyDescent="0.2">
      <c r="A39" s="335"/>
      <c r="B39" s="339"/>
      <c r="C39" s="339"/>
      <c r="D39" s="339"/>
      <c r="E39" s="339"/>
      <c r="F39" s="340"/>
      <c r="G39" s="424"/>
      <c r="H39" s="426"/>
      <c r="I39" s="234"/>
      <c r="J39" s="235"/>
      <c r="K39" s="230"/>
      <c r="L39" s="230"/>
      <c r="M39" s="231"/>
      <c r="N39" s="232"/>
      <c r="O39" s="232"/>
      <c r="P39" s="233" t="s">
        <v>43</v>
      </c>
      <c r="Q39" s="425">
        <f t="shared" si="1"/>
        <v>3</v>
      </c>
    </row>
    <row r="40" spans="1:17" s="5" customFormat="1" ht="30" customHeight="1" x14ac:dyDescent="0.2">
      <c r="A40" s="335"/>
      <c r="B40" s="339">
        <f>'Mapa de Riscos'!B20</f>
        <v>0</v>
      </c>
      <c r="C40" s="339">
        <f>'Mapa de Riscos'!C20</f>
        <v>0</v>
      </c>
      <c r="D40" s="339">
        <f>'Mapa de Riscos'!D20</f>
        <v>0</v>
      </c>
      <c r="E40" s="339">
        <f>'Mapa de Riscos'!E20</f>
        <v>0</v>
      </c>
      <c r="F40" s="340" t="str">
        <f>'Cálculo do Risco'!U24</f>
        <v>Risco Pequeno</v>
      </c>
      <c r="G40" s="424"/>
      <c r="H40" s="426"/>
      <c r="I40" s="225"/>
      <c r="J40" s="224"/>
      <c r="K40" s="226"/>
      <c r="L40" s="230"/>
      <c r="M40" s="231"/>
      <c r="N40" s="232"/>
      <c r="O40" s="232"/>
      <c r="P40" s="233" t="s">
        <v>43</v>
      </c>
      <c r="Q40" s="425">
        <f t="shared" si="1"/>
        <v>3</v>
      </c>
    </row>
    <row r="41" spans="1:17" s="5" customFormat="1" ht="30" customHeight="1" x14ac:dyDescent="0.2">
      <c r="A41" s="335"/>
      <c r="B41" s="339"/>
      <c r="C41" s="339"/>
      <c r="D41" s="339"/>
      <c r="E41" s="339"/>
      <c r="F41" s="340"/>
      <c r="G41" s="424"/>
      <c r="H41" s="426"/>
      <c r="I41" s="225"/>
      <c r="J41" s="224"/>
      <c r="K41" s="226"/>
      <c r="L41" s="230"/>
      <c r="M41" s="231"/>
      <c r="N41" s="232"/>
      <c r="O41" s="232"/>
      <c r="P41" s="233" t="s">
        <v>43</v>
      </c>
      <c r="Q41" s="425">
        <f t="shared" si="1"/>
        <v>3</v>
      </c>
    </row>
    <row r="42" spans="1:17" s="5" customFormat="1" ht="30" customHeight="1" x14ac:dyDescent="0.2">
      <c r="A42" s="335"/>
      <c r="B42" s="339"/>
      <c r="C42" s="339"/>
      <c r="D42" s="339"/>
      <c r="E42" s="339"/>
      <c r="F42" s="340"/>
      <c r="G42" s="424"/>
      <c r="H42" s="426"/>
      <c r="I42" s="234"/>
      <c r="J42" s="235"/>
      <c r="K42" s="230"/>
      <c r="L42" s="230"/>
      <c r="M42" s="231"/>
      <c r="N42" s="232"/>
      <c r="O42" s="232"/>
      <c r="P42" s="233" t="s">
        <v>43</v>
      </c>
      <c r="Q42" s="425">
        <f t="shared" si="1"/>
        <v>3</v>
      </c>
    </row>
    <row r="43" spans="1:17" s="5" customFormat="1" ht="30" customHeight="1" x14ac:dyDescent="0.2">
      <c r="A43" s="335"/>
      <c r="B43" s="339">
        <f>'Mapa de Riscos'!B21</f>
        <v>0</v>
      </c>
      <c r="C43" s="339">
        <f>'Mapa de Riscos'!C21</f>
        <v>0</v>
      </c>
      <c r="D43" s="339">
        <f>'Mapa de Riscos'!D21</f>
        <v>0</v>
      </c>
      <c r="E43" s="339">
        <f>'Mapa de Riscos'!E21</f>
        <v>0</v>
      </c>
      <c r="F43" s="340" t="str">
        <f>'Cálculo do Risco'!U25</f>
        <v>Risco Pequeno</v>
      </c>
      <c r="G43" s="424"/>
      <c r="H43" s="426"/>
      <c r="I43" s="225"/>
      <c r="J43" s="224"/>
      <c r="K43" s="226"/>
      <c r="L43" s="230"/>
      <c r="M43" s="231"/>
      <c r="N43" s="232"/>
      <c r="O43" s="232"/>
      <c r="P43" s="233" t="s">
        <v>43</v>
      </c>
      <c r="Q43" s="425">
        <f t="shared" si="1"/>
        <v>3</v>
      </c>
    </row>
    <row r="44" spans="1:17" s="5" customFormat="1" ht="30" customHeight="1" x14ac:dyDescent="0.2">
      <c r="A44" s="335"/>
      <c r="B44" s="339"/>
      <c r="C44" s="339"/>
      <c r="D44" s="339"/>
      <c r="E44" s="339"/>
      <c r="F44" s="340"/>
      <c r="G44" s="424"/>
      <c r="H44" s="426"/>
      <c r="I44" s="234"/>
      <c r="J44" s="235"/>
      <c r="K44" s="230"/>
      <c r="L44" s="230"/>
      <c r="M44" s="231"/>
      <c r="N44" s="232"/>
      <c r="O44" s="232"/>
      <c r="P44" s="233" t="s">
        <v>43</v>
      </c>
      <c r="Q44" s="425">
        <f t="shared" si="1"/>
        <v>3</v>
      </c>
    </row>
    <row r="45" spans="1:17" s="5" customFormat="1" ht="30" customHeight="1" x14ac:dyDescent="0.2">
      <c r="A45" s="335"/>
      <c r="B45" s="339"/>
      <c r="C45" s="339"/>
      <c r="D45" s="339"/>
      <c r="E45" s="339"/>
      <c r="F45" s="340"/>
      <c r="G45" s="424"/>
      <c r="H45" s="426"/>
      <c r="I45" s="234"/>
      <c r="J45" s="235"/>
      <c r="K45" s="230"/>
      <c r="L45" s="230"/>
      <c r="M45" s="231"/>
      <c r="N45" s="232"/>
      <c r="O45" s="232"/>
      <c r="P45" s="233" t="s">
        <v>43</v>
      </c>
      <c r="Q45" s="425">
        <f t="shared" si="1"/>
        <v>3</v>
      </c>
    </row>
    <row r="46" spans="1:17" s="5" customFormat="1" ht="30" customHeight="1" x14ac:dyDescent="0.2">
      <c r="A46" s="335" t="str">
        <f>INDEX('Mapa de Riscos'!A22:A$39,ROWS('Mapa de Riscos'!A22))</f>
        <v>Subprocesso/ Atividade 4</v>
      </c>
      <c r="B46" s="339">
        <f>'Mapa de Riscos'!B22</f>
        <v>0</v>
      </c>
      <c r="C46" s="339">
        <f>'Mapa de Riscos'!C22</f>
        <v>0</v>
      </c>
      <c r="D46" s="339">
        <f>'Mapa de Riscos'!D22</f>
        <v>0</v>
      </c>
      <c r="E46" s="339">
        <f>'Mapa de Riscos'!E22</f>
        <v>0</v>
      </c>
      <c r="F46" s="340" t="str">
        <f>'Cálculo do Risco'!U26</f>
        <v>Risco Pequeno</v>
      </c>
      <c r="G46" s="424"/>
      <c r="H46" s="426"/>
      <c r="I46" s="234"/>
      <c r="J46" s="235"/>
      <c r="K46" s="230"/>
      <c r="L46" s="230"/>
      <c r="M46" s="231"/>
      <c r="N46" s="232"/>
      <c r="O46" s="232"/>
      <c r="P46" s="233" t="s">
        <v>43</v>
      </c>
      <c r="Q46" s="425">
        <f t="shared" si="1"/>
        <v>3</v>
      </c>
    </row>
    <row r="47" spans="1:17" s="5" customFormat="1" ht="30" customHeight="1" x14ac:dyDescent="0.2">
      <c r="A47" s="335"/>
      <c r="B47" s="339"/>
      <c r="C47" s="339"/>
      <c r="D47" s="339"/>
      <c r="E47" s="339"/>
      <c r="F47" s="340"/>
      <c r="G47" s="424"/>
      <c r="H47" s="426"/>
      <c r="I47" s="234"/>
      <c r="J47" s="235"/>
      <c r="K47" s="230"/>
      <c r="L47" s="230"/>
      <c r="M47" s="231"/>
      <c r="N47" s="232"/>
      <c r="O47" s="232"/>
      <c r="P47" s="233" t="s">
        <v>43</v>
      </c>
      <c r="Q47" s="425">
        <f t="shared" si="1"/>
        <v>3</v>
      </c>
    </row>
    <row r="48" spans="1:17" s="5" customFormat="1" ht="30" customHeight="1" x14ac:dyDescent="0.2">
      <c r="A48" s="335"/>
      <c r="B48" s="339"/>
      <c r="C48" s="339"/>
      <c r="D48" s="339"/>
      <c r="E48" s="339"/>
      <c r="F48" s="340"/>
      <c r="G48" s="424"/>
      <c r="H48" s="426"/>
      <c r="I48" s="234"/>
      <c r="J48" s="235"/>
      <c r="K48" s="230"/>
      <c r="L48" s="230"/>
      <c r="M48" s="231"/>
      <c r="N48" s="232"/>
      <c r="O48" s="232"/>
      <c r="P48" s="233" t="s">
        <v>43</v>
      </c>
      <c r="Q48" s="425">
        <f t="shared" si="1"/>
        <v>3</v>
      </c>
    </row>
    <row r="49" spans="1:17" s="5" customFormat="1" ht="30" customHeight="1" x14ac:dyDescent="0.2">
      <c r="A49" s="335"/>
      <c r="B49" s="339">
        <f>'Mapa de Riscos'!B23</f>
        <v>0</v>
      </c>
      <c r="C49" s="339">
        <f>'Mapa de Riscos'!C23</f>
        <v>0</v>
      </c>
      <c r="D49" s="339">
        <f>'Mapa de Riscos'!D23</f>
        <v>0</v>
      </c>
      <c r="E49" s="339">
        <f>'Mapa de Riscos'!E23</f>
        <v>0</v>
      </c>
      <c r="F49" s="340" t="str">
        <f>'Cálculo do Risco'!U27</f>
        <v>Risco Pequeno</v>
      </c>
      <c r="G49" s="424"/>
      <c r="H49" s="426"/>
      <c r="I49" s="234"/>
      <c r="J49" s="235"/>
      <c r="K49" s="230"/>
      <c r="L49" s="230"/>
      <c r="M49" s="231"/>
      <c r="N49" s="232"/>
      <c r="O49" s="232"/>
      <c r="P49" s="233" t="s">
        <v>43</v>
      </c>
      <c r="Q49" s="425">
        <f t="shared" si="1"/>
        <v>3</v>
      </c>
    </row>
    <row r="50" spans="1:17" s="5" customFormat="1" ht="30" customHeight="1" x14ac:dyDescent="0.2">
      <c r="A50" s="335"/>
      <c r="B50" s="339"/>
      <c r="C50" s="339"/>
      <c r="D50" s="339"/>
      <c r="E50" s="339"/>
      <c r="F50" s="340"/>
      <c r="G50" s="424"/>
      <c r="H50" s="426"/>
      <c r="I50" s="234"/>
      <c r="J50" s="235"/>
      <c r="K50" s="230"/>
      <c r="L50" s="230"/>
      <c r="M50" s="231"/>
      <c r="N50" s="232"/>
      <c r="O50" s="232"/>
      <c r="P50" s="233" t="s">
        <v>43</v>
      </c>
      <c r="Q50" s="425">
        <f t="shared" si="1"/>
        <v>3</v>
      </c>
    </row>
    <row r="51" spans="1:17" s="5" customFormat="1" ht="30" customHeight="1" x14ac:dyDescent="0.2">
      <c r="A51" s="335"/>
      <c r="B51" s="339"/>
      <c r="C51" s="339"/>
      <c r="D51" s="339"/>
      <c r="E51" s="339"/>
      <c r="F51" s="340"/>
      <c r="G51" s="424"/>
      <c r="H51" s="426"/>
      <c r="I51" s="234"/>
      <c r="J51" s="235"/>
      <c r="K51" s="230"/>
      <c r="L51" s="230"/>
      <c r="M51" s="231"/>
      <c r="N51" s="232"/>
      <c r="O51" s="232"/>
      <c r="P51" s="233" t="s">
        <v>43</v>
      </c>
      <c r="Q51" s="425">
        <f t="shared" si="1"/>
        <v>3</v>
      </c>
    </row>
    <row r="52" spans="1:17" s="5" customFormat="1" ht="30" customHeight="1" x14ac:dyDescent="0.2">
      <c r="A52" s="335"/>
      <c r="B52" s="339">
        <f>'Mapa de Riscos'!B24</f>
        <v>0</v>
      </c>
      <c r="C52" s="339">
        <f>'Mapa de Riscos'!C24</f>
        <v>0</v>
      </c>
      <c r="D52" s="339">
        <f>'Mapa de Riscos'!D24</f>
        <v>0</v>
      </c>
      <c r="E52" s="339">
        <f>'Mapa de Riscos'!E24</f>
        <v>0</v>
      </c>
      <c r="F52" s="340" t="str">
        <f>'Cálculo do Risco'!U28</f>
        <v>Risco Pequeno</v>
      </c>
      <c r="G52" s="424"/>
      <c r="H52" s="426"/>
      <c r="I52" s="234"/>
      <c r="J52" s="235"/>
      <c r="K52" s="230"/>
      <c r="L52" s="230"/>
      <c r="M52" s="231"/>
      <c r="N52" s="232"/>
      <c r="O52" s="232"/>
      <c r="P52" s="233" t="s">
        <v>43</v>
      </c>
      <c r="Q52" s="425">
        <f t="shared" si="1"/>
        <v>3</v>
      </c>
    </row>
    <row r="53" spans="1:17" s="5" customFormat="1" ht="30" customHeight="1" x14ac:dyDescent="0.2">
      <c r="A53" s="335"/>
      <c r="B53" s="339"/>
      <c r="C53" s="339"/>
      <c r="D53" s="339"/>
      <c r="E53" s="339"/>
      <c r="F53" s="340"/>
      <c r="G53" s="424"/>
      <c r="H53" s="426"/>
      <c r="I53" s="234"/>
      <c r="J53" s="235"/>
      <c r="K53" s="230"/>
      <c r="L53" s="230"/>
      <c r="M53" s="231"/>
      <c r="N53" s="232"/>
      <c r="O53" s="232"/>
      <c r="P53" s="233" t="s">
        <v>43</v>
      </c>
      <c r="Q53" s="425">
        <f t="shared" si="1"/>
        <v>3</v>
      </c>
    </row>
    <row r="54" spans="1:17" s="5" customFormat="1" ht="30" customHeight="1" x14ac:dyDescent="0.2">
      <c r="A54" s="335"/>
      <c r="B54" s="339"/>
      <c r="C54" s="339"/>
      <c r="D54" s="339"/>
      <c r="E54" s="339"/>
      <c r="F54" s="340"/>
      <c r="G54" s="424"/>
      <c r="H54" s="426"/>
      <c r="I54" s="234"/>
      <c r="J54" s="235"/>
      <c r="K54" s="230"/>
      <c r="L54" s="230"/>
      <c r="M54" s="231"/>
      <c r="N54" s="232"/>
      <c r="O54" s="232"/>
      <c r="P54" s="233" t="s">
        <v>43</v>
      </c>
      <c r="Q54" s="425">
        <f t="shared" si="1"/>
        <v>3</v>
      </c>
    </row>
    <row r="55" spans="1:17" s="5" customFormat="1" ht="30" customHeight="1" x14ac:dyDescent="0.2">
      <c r="A55" s="335" t="str">
        <f>INDEX('Mapa de Riscos'!A25:A$39,ROWS('Mapa de Riscos'!A25))</f>
        <v>Subprocesso/ Atividade 5</v>
      </c>
      <c r="B55" s="339">
        <f>'Mapa de Riscos'!B25</f>
        <v>0</v>
      </c>
      <c r="C55" s="339">
        <f>'Mapa de Riscos'!C25</f>
        <v>0</v>
      </c>
      <c r="D55" s="339">
        <f>'Mapa de Riscos'!D25</f>
        <v>0</v>
      </c>
      <c r="E55" s="339">
        <f>'Mapa de Riscos'!E25</f>
        <v>0</v>
      </c>
      <c r="F55" s="340" t="str">
        <f>'Cálculo do Risco'!U29</f>
        <v>Risco Pequeno</v>
      </c>
      <c r="G55" s="424"/>
      <c r="H55" s="426"/>
      <c r="I55" s="234"/>
      <c r="J55" s="235"/>
      <c r="K55" s="230"/>
      <c r="L55" s="230"/>
      <c r="M55" s="231"/>
      <c r="N55" s="232"/>
      <c r="O55" s="232"/>
      <c r="P55" s="233" t="s">
        <v>43</v>
      </c>
      <c r="Q55" s="425">
        <f t="shared" si="1"/>
        <v>3</v>
      </c>
    </row>
    <row r="56" spans="1:17" s="5" customFormat="1" ht="30" customHeight="1" x14ac:dyDescent="0.2">
      <c r="A56" s="335"/>
      <c r="B56" s="339"/>
      <c r="C56" s="339"/>
      <c r="D56" s="339"/>
      <c r="E56" s="339"/>
      <c r="F56" s="340"/>
      <c r="G56" s="424"/>
      <c r="H56" s="426"/>
      <c r="I56" s="234"/>
      <c r="J56" s="235"/>
      <c r="K56" s="230"/>
      <c r="L56" s="230"/>
      <c r="M56" s="231"/>
      <c r="N56" s="232"/>
      <c r="O56" s="232"/>
      <c r="P56" s="233" t="s">
        <v>43</v>
      </c>
      <c r="Q56" s="425">
        <f t="shared" si="1"/>
        <v>3</v>
      </c>
    </row>
    <row r="57" spans="1:17" s="5" customFormat="1" ht="30" customHeight="1" x14ac:dyDescent="0.2">
      <c r="A57" s="335"/>
      <c r="B57" s="339"/>
      <c r="C57" s="339"/>
      <c r="D57" s="339"/>
      <c r="E57" s="339"/>
      <c r="F57" s="340"/>
      <c r="G57" s="424"/>
      <c r="H57" s="426"/>
      <c r="I57" s="234"/>
      <c r="J57" s="235"/>
      <c r="K57" s="230"/>
      <c r="L57" s="230"/>
      <c r="M57" s="231"/>
      <c r="N57" s="232"/>
      <c r="O57" s="232"/>
      <c r="P57" s="233" t="s">
        <v>43</v>
      </c>
      <c r="Q57" s="425">
        <f t="shared" si="1"/>
        <v>3</v>
      </c>
    </row>
    <row r="58" spans="1:17" s="5" customFormat="1" ht="30" customHeight="1" x14ac:dyDescent="0.2">
      <c r="A58" s="335"/>
      <c r="B58" s="339">
        <f>'Mapa de Riscos'!B26</f>
        <v>0</v>
      </c>
      <c r="C58" s="339">
        <f>'Mapa de Riscos'!C26</f>
        <v>0</v>
      </c>
      <c r="D58" s="339">
        <f>'Mapa de Riscos'!D26</f>
        <v>0</v>
      </c>
      <c r="E58" s="339">
        <f>'Mapa de Riscos'!E26</f>
        <v>0</v>
      </c>
      <c r="F58" s="340" t="str">
        <f>'Cálculo do Risco'!U30</f>
        <v>Risco Pequeno</v>
      </c>
      <c r="G58" s="424"/>
      <c r="H58" s="426"/>
      <c r="I58" s="234"/>
      <c r="J58" s="235"/>
      <c r="K58" s="230"/>
      <c r="L58" s="230"/>
      <c r="M58" s="231"/>
      <c r="N58" s="232"/>
      <c r="O58" s="232"/>
      <c r="P58" s="233"/>
      <c r="Q58" s="425"/>
    </row>
    <row r="59" spans="1:17" s="5" customFormat="1" ht="30" customHeight="1" x14ac:dyDescent="0.2">
      <c r="A59" s="335"/>
      <c r="B59" s="339"/>
      <c r="C59" s="339"/>
      <c r="D59" s="339"/>
      <c r="E59" s="339"/>
      <c r="F59" s="340"/>
      <c r="G59" s="424"/>
      <c r="H59" s="426"/>
      <c r="I59" s="234"/>
      <c r="J59" s="235"/>
      <c r="K59" s="230"/>
      <c r="L59" s="230"/>
      <c r="M59" s="231"/>
      <c r="N59" s="232"/>
      <c r="O59" s="232"/>
      <c r="P59" s="233"/>
      <c r="Q59" s="425"/>
    </row>
    <row r="60" spans="1:17" s="5" customFormat="1" ht="30" customHeight="1" x14ac:dyDescent="0.2">
      <c r="A60" s="335"/>
      <c r="B60" s="339"/>
      <c r="C60" s="339"/>
      <c r="D60" s="339"/>
      <c r="E60" s="339"/>
      <c r="F60" s="340"/>
      <c r="G60" s="424"/>
      <c r="H60" s="426"/>
      <c r="I60" s="234"/>
      <c r="J60" s="235"/>
      <c r="K60" s="230"/>
      <c r="L60" s="230"/>
      <c r="M60" s="231"/>
      <c r="N60" s="232"/>
      <c r="O60" s="232"/>
      <c r="P60" s="233"/>
      <c r="Q60" s="425"/>
    </row>
    <row r="61" spans="1:17" s="5" customFormat="1" ht="30" customHeight="1" x14ac:dyDescent="0.2">
      <c r="A61" s="335"/>
      <c r="B61" s="339">
        <f>'Mapa de Riscos'!B27</f>
        <v>0</v>
      </c>
      <c r="C61" s="339">
        <f>'Mapa de Riscos'!C27</f>
        <v>0</v>
      </c>
      <c r="D61" s="339">
        <f>'Mapa de Riscos'!D27</f>
        <v>0</v>
      </c>
      <c r="E61" s="339">
        <f>'Mapa de Riscos'!E27</f>
        <v>0</v>
      </c>
      <c r="F61" s="340" t="str">
        <f>'Cálculo do Risco'!U31</f>
        <v>Risco Pequeno</v>
      </c>
      <c r="G61" s="424"/>
      <c r="H61" s="426"/>
      <c r="I61" s="234"/>
      <c r="J61" s="235"/>
      <c r="K61" s="230"/>
      <c r="L61" s="230"/>
      <c r="M61" s="231"/>
      <c r="N61" s="232"/>
      <c r="O61" s="232"/>
      <c r="P61" s="233"/>
      <c r="Q61" s="425"/>
    </row>
    <row r="62" spans="1:17" s="5" customFormat="1" ht="30" customHeight="1" x14ac:dyDescent="0.2">
      <c r="A62" s="335"/>
      <c r="B62" s="339"/>
      <c r="C62" s="339"/>
      <c r="D62" s="339"/>
      <c r="E62" s="339"/>
      <c r="F62" s="340"/>
      <c r="G62" s="424"/>
      <c r="H62" s="426"/>
      <c r="I62" s="234"/>
      <c r="J62" s="235"/>
      <c r="K62" s="230"/>
      <c r="L62" s="230"/>
      <c r="M62" s="231"/>
      <c r="N62" s="232"/>
      <c r="O62" s="232"/>
      <c r="P62" s="233"/>
      <c r="Q62" s="425"/>
    </row>
    <row r="63" spans="1:17" s="5" customFormat="1" ht="30" customHeight="1" x14ac:dyDescent="0.2">
      <c r="A63" s="335"/>
      <c r="B63" s="339"/>
      <c r="C63" s="339"/>
      <c r="D63" s="339"/>
      <c r="E63" s="339"/>
      <c r="F63" s="340"/>
      <c r="G63" s="424"/>
      <c r="H63" s="426"/>
      <c r="I63" s="234"/>
      <c r="J63" s="235"/>
      <c r="K63" s="230"/>
      <c r="L63" s="230"/>
      <c r="M63" s="231"/>
      <c r="N63" s="232"/>
      <c r="O63" s="232"/>
      <c r="P63" s="233"/>
      <c r="Q63" s="425"/>
    </row>
    <row r="64" spans="1:17" s="5" customFormat="1" ht="30" customHeight="1" x14ac:dyDescent="0.2">
      <c r="A64" s="335" t="str">
        <f>INDEX('Mapa de Riscos'!A28:A$39,ROWS('Mapa de Riscos'!A28))</f>
        <v>Subprocesso/ Atividade 6</v>
      </c>
      <c r="B64" s="339">
        <f>'Mapa de Riscos'!B28</f>
        <v>0</v>
      </c>
      <c r="C64" s="339">
        <f>'Mapa de Riscos'!C28</f>
        <v>0</v>
      </c>
      <c r="D64" s="339">
        <f>'Mapa de Riscos'!D28</f>
        <v>0</v>
      </c>
      <c r="E64" s="339">
        <f>'Mapa de Riscos'!E28</f>
        <v>0</v>
      </c>
      <c r="F64" s="340" t="str">
        <f>'Cálculo do Risco'!U32</f>
        <v>Risco Pequeno</v>
      </c>
      <c r="G64" s="424"/>
      <c r="H64" s="426"/>
      <c r="I64" s="234"/>
      <c r="J64" s="235"/>
      <c r="K64" s="230"/>
      <c r="L64" s="230"/>
      <c r="M64" s="231"/>
      <c r="N64" s="232"/>
      <c r="O64" s="232"/>
      <c r="P64" s="233"/>
      <c r="Q64" s="425"/>
    </row>
    <row r="65" spans="1:17" s="5" customFormat="1" ht="30" customHeight="1" x14ac:dyDescent="0.2">
      <c r="A65" s="335"/>
      <c r="B65" s="339"/>
      <c r="C65" s="339"/>
      <c r="D65" s="339"/>
      <c r="E65" s="339"/>
      <c r="F65" s="340"/>
      <c r="G65" s="424"/>
      <c r="H65" s="426"/>
      <c r="I65" s="234"/>
      <c r="J65" s="235"/>
      <c r="K65" s="230"/>
      <c r="L65" s="230"/>
      <c r="M65" s="231"/>
      <c r="N65" s="232"/>
      <c r="O65" s="232"/>
      <c r="P65" s="233"/>
      <c r="Q65" s="425"/>
    </row>
    <row r="66" spans="1:17" s="5" customFormat="1" ht="30" customHeight="1" x14ac:dyDescent="0.2">
      <c r="A66" s="335"/>
      <c r="B66" s="339"/>
      <c r="C66" s="339"/>
      <c r="D66" s="339"/>
      <c r="E66" s="339"/>
      <c r="F66" s="340"/>
      <c r="G66" s="424"/>
      <c r="H66" s="426"/>
      <c r="I66" s="234"/>
      <c r="J66" s="235"/>
      <c r="K66" s="230"/>
      <c r="L66" s="230"/>
      <c r="M66" s="231"/>
      <c r="N66" s="232"/>
      <c r="O66" s="232"/>
      <c r="P66" s="233"/>
      <c r="Q66" s="425"/>
    </row>
    <row r="67" spans="1:17" s="5" customFormat="1" ht="30" customHeight="1" x14ac:dyDescent="0.2">
      <c r="A67" s="335"/>
      <c r="B67" s="339">
        <f>'Mapa de Riscos'!B29</f>
        <v>0</v>
      </c>
      <c r="C67" s="339">
        <f>'Mapa de Riscos'!C29</f>
        <v>0</v>
      </c>
      <c r="D67" s="339">
        <f>'Mapa de Riscos'!D29</f>
        <v>0</v>
      </c>
      <c r="E67" s="339">
        <f>'Mapa de Riscos'!E29</f>
        <v>0</v>
      </c>
      <c r="F67" s="340" t="str">
        <f>'Cálculo do Risco'!U33</f>
        <v>Risco Pequeno</v>
      </c>
      <c r="G67" s="424"/>
      <c r="H67" s="426"/>
      <c r="I67" s="234"/>
      <c r="J67" s="235"/>
      <c r="K67" s="230"/>
      <c r="L67" s="230"/>
      <c r="M67" s="231"/>
      <c r="N67" s="232"/>
      <c r="O67" s="232"/>
      <c r="P67" s="233"/>
      <c r="Q67" s="425"/>
    </row>
    <row r="68" spans="1:17" s="5" customFormat="1" ht="30" customHeight="1" x14ac:dyDescent="0.2">
      <c r="A68" s="335"/>
      <c r="B68" s="339"/>
      <c r="C68" s="339"/>
      <c r="D68" s="339"/>
      <c r="E68" s="339"/>
      <c r="F68" s="340"/>
      <c r="G68" s="424"/>
      <c r="H68" s="426"/>
      <c r="I68" s="234"/>
      <c r="J68" s="235"/>
      <c r="K68" s="230"/>
      <c r="L68" s="230"/>
      <c r="M68" s="231"/>
      <c r="N68" s="232"/>
      <c r="O68" s="232"/>
      <c r="P68" s="233"/>
      <c r="Q68" s="425"/>
    </row>
    <row r="69" spans="1:17" s="5" customFormat="1" ht="30" customHeight="1" x14ac:dyDescent="0.2">
      <c r="A69" s="335"/>
      <c r="B69" s="339"/>
      <c r="C69" s="339"/>
      <c r="D69" s="339"/>
      <c r="E69" s="339"/>
      <c r="F69" s="340"/>
      <c r="G69" s="424"/>
      <c r="H69" s="426"/>
      <c r="I69" s="234"/>
      <c r="J69" s="235"/>
      <c r="K69" s="230"/>
      <c r="L69" s="230"/>
      <c r="M69" s="231"/>
      <c r="N69" s="232"/>
      <c r="O69" s="232"/>
      <c r="P69" s="233"/>
      <c r="Q69" s="425"/>
    </row>
    <row r="70" spans="1:17" s="5" customFormat="1" ht="30" customHeight="1" x14ac:dyDescent="0.2">
      <c r="A70" s="335"/>
      <c r="B70" s="339">
        <f>'Mapa de Riscos'!B30</f>
        <v>0</v>
      </c>
      <c r="C70" s="339">
        <f>'Mapa de Riscos'!C30</f>
        <v>0</v>
      </c>
      <c r="D70" s="339">
        <f>'Mapa de Riscos'!D30</f>
        <v>0</v>
      </c>
      <c r="E70" s="339">
        <f>'Mapa de Riscos'!E30</f>
        <v>0</v>
      </c>
      <c r="F70" s="340" t="str">
        <f>'Cálculo do Risco'!U34</f>
        <v>Risco Pequeno</v>
      </c>
      <c r="G70" s="424"/>
      <c r="H70" s="426"/>
      <c r="I70" s="234"/>
      <c r="J70" s="235"/>
      <c r="K70" s="230"/>
      <c r="L70" s="230"/>
      <c r="M70" s="231"/>
      <c r="N70" s="232"/>
      <c r="O70" s="232"/>
      <c r="P70" s="233"/>
      <c r="Q70" s="425"/>
    </row>
    <row r="71" spans="1:17" s="5" customFormat="1" ht="30" customHeight="1" x14ac:dyDescent="0.2">
      <c r="A71" s="335"/>
      <c r="B71" s="339"/>
      <c r="C71" s="339"/>
      <c r="D71" s="339"/>
      <c r="E71" s="339"/>
      <c r="F71" s="340"/>
      <c r="G71" s="424"/>
      <c r="H71" s="426"/>
      <c r="I71" s="234"/>
      <c r="J71" s="235"/>
      <c r="K71" s="230"/>
      <c r="L71" s="230"/>
      <c r="M71" s="231"/>
      <c r="N71" s="232"/>
      <c r="O71" s="232"/>
      <c r="P71" s="233"/>
      <c r="Q71" s="425"/>
    </row>
    <row r="72" spans="1:17" s="5" customFormat="1" ht="30" customHeight="1" x14ac:dyDescent="0.2">
      <c r="A72" s="335"/>
      <c r="B72" s="339"/>
      <c r="C72" s="339"/>
      <c r="D72" s="339"/>
      <c r="E72" s="339"/>
      <c r="F72" s="340"/>
      <c r="G72" s="424"/>
      <c r="H72" s="426"/>
      <c r="I72" s="234"/>
      <c r="J72" s="235"/>
      <c r="K72" s="230"/>
      <c r="L72" s="230"/>
      <c r="M72" s="231"/>
      <c r="N72" s="232"/>
      <c r="O72" s="232"/>
      <c r="P72" s="233"/>
      <c r="Q72" s="425"/>
    </row>
    <row r="73" spans="1:17" s="5" customFormat="1" ht="30" customHeight="1" x14ac:dyDescent="0.2">
      <c r="A73" s="335" t="str">
        <f>INDEX('Mapa de Riscos'!A31:A$39,ROWS('Mapa de Riscos'!A31))</f>
        <v>Subprocesso/ Atividade 7</v>
      </c>
      <c r="B73" s="339">
        <f>'Mapa de Riscos'!B31</f>
        <v>0</v>
      </c>
      <c r="C73" s="339">
        <f>'Mapa de Riscos'!C31</f>
        <v>0</v>
      </c>
      <c r="D73" s="339">
        <f>'Mapa de Riscos'!D31</f>
        <v>0</v>
      </c>
      <c r="E73" s="339">
        <f>'Mapa de Riscos'!E31</f>
        <v>0</v>
      </c>
      <c r="F73" s="340" t="str">
        <f>'Cálculo do Risco'!U35</f>
        <v>Risco Pequeno</v>
      </c>
      <c r="G73" s="424"/>
      <c r="H73" s="426"/>
      <c r="I73" s="234"/>
      <c r="J73" s="235"/>
      <c r="K73" s="230"/>
      <c r="L73" s="230"/>
      <c r="M73" s="231"/>
      <c r="N73" s="232"/>
      <c r="O73" s="232"/>
      <c r="P73" s="233"/>
      <c r="Q73" s="425"/>
    </row>
    <row r="74" spans="1:17" s="5" customFormat="1" ht="30" customHeight="1" x14ac:dyDescent="0.2">
      <c r="A74" s="335"/>
      <c r="B74" s="339"/>
      <c r="C74" s="339"/>
      <c r="D74" s="339"/>
      <c r="E74" s="339"/>
      <c r="F74" s="340"/>
      <c r="G74" s="424"/>
      <c r="H74" s="426"/>
      <c r="I74" s="234"/>
      <c r="J74" s="235"/>
      <c r="K74" s="230"/>
      <c r="L74" s="230"/>
      <c r="M74" s="231"/>
      <c r="N74" s="232"/>
      <c r="O74" s="232"/>
      <c r="P74" s="233"/>
      <c r="Q74" s="425"/>
    </row>
    <row r="75" spans="1:17" s="5" customFormat="1" ht="30" customHeight="1" x14ac:dyDescent="0.2">
      <c r="A75" s="335"/>
      <c r="B75" s="339"/>
      <c r="C75" s="339"/>
      <c r="D75" s="339"/>
      <c r="E75" s="339"/>
      <c r="F75" s="340"/>
      <c r="G75" s="424"/>
      <c r="H75" s="426"/>
      <c r="I75" s="234"/>
      <c r="J75" s="235"/>
      <c r="K75" s="230"/>
      <c r="L75" s="230"/>
      <c r="M75" s="231"/>
      <c r="N75" s="232"/>
      <c r="O75" s="232"/>
      <c r="P75" s="233"/>
      <c r="Q75" s="425"/>
    </row>
    <row r="76" spans="1:17" s="5" customFormat="1" ht="30" customHeight="1" x14ac:dyDescent="0.2">
      <c r="A76" s="335"/>
      <c r="B76" s="339">
        <f>'Mapa de Riscos'!B32</f>
        <v>0</v>
      </c>
      <c r="C76" s="339">
        <f>'Mapa de Riscos'!C32</f>
        <v>0</v>
      </c>
      <c r="D76" s="339">
        <f>'Mapa de Riscos'!D32</f>
        <v>0</v>
      </c>
      <c r="E76" s="339">
        <f>'Mapa de Riscos'!E32</f>
        <v>0</v>
      </c>
      <c r="F76" s="340" t="str">
        <f>'Cálculo do Risco'!U36</f>
        <v>Risco Pequeno</v>
      </c>
      <c r="G76" s="424"/>
      <c r="H76" s="426"/>
      <c r="I76" s="234"/>
      <c r="J76" s="235"/>
      <c r="K76" s="230"/>
      <c r="L76" s="230"/>
      <c r="M76" s="231"/>
      <c r="N76" s="232"/>
      <c r="O76" s="232"/>
      <c r="P76" s="233"/>
      <c r="Q76" s="425"/>
    </row>
    <row r="77" spans="1:17" s="5" customFormat="1" ht="30" customHeight="1" x14ac:dyDescent="0.2">
      <c r="A77" s="335"/>
      <c r="B77" s="339"/>
      <c r="C77" s="339"/>
      <c r="D77" s="339"/>
      <c r="E77" s="339"/>
      <c r="F77" s="340"/>
      <c r="G77" s="424"/>
      <c r="H77" s="426"/>
      <c r="I77" s="234"/>
      <c r="J77" s="235"/>
      <c r="K77" s="230"/>
      <c r="L77" s="230"/>
      <c r="M77" s="231"/>
      <c r="N77" s="232"/>
      <c r="O77" s="232"/>
      <c r="P77" s="233"/>
      <c r="Q77" s="425"/>
    </row>
    <row r="78" spans="1:17" s="5" customFormat="1" ht="30" customHeight="1" x14ac:dyDescent="0.2">
      <c r="A78" s="335"/>
      <c r="B78" s="339"/>
      <c r="C78" s="339"/>
      <c r="D78" s="339"/>
      <c r="E78" s="339"/>
      <c r="F78" s="340"/>
      <c r="G78" s="424"/>
      <c r="H78" s="426"/>
      <c r="I78" s="234"/>
      <c r="J78" s="235"/>
      <c r="K78" s="230"/>
      <c r="L78" s="230"/>
      <c r="M78" s="231"/>
      <c r="N78" s="232"/>
      <c r="O78" s="232"/>
      <c r="P78" s="233"/>
      <c r="Q78" s="425"/>
    </row>
    <row r="79" spans="1:17" s="5" customFormat="1" ht="30" customHeight="1" x14ac:dyDescent="0.2">
      <c r="A79" s="335"/>
      <c r="B79" s="339">
        <f>'Mapa de Riscos'!B33</f>
        <v>0</v>
      </c>
      <c r="C79" s="339">
        <f>'Mapa de Riscos'!C33</f>
        <v>0</v>
      </c>
      <c r="D79" s="339">
        <f>'Mapa de Riscos'!D33</f>
        <v>0</v>
      </c>
      <c r="E79" s="339">
        <f>'Mapa de Riscos'!E33</f>
        <v>0</v>
      </c>
      <c r="F79" s="340" t="str">
        <f>'Cálculo do Risco'!U37</f>
        <v>Risco Pequeno</v>
      </c>
      <c r="G79" s="424"/>
      <c r="H79" s="426"/>
      <c r="I79" s="234"/>
      <c r="J79" s="235"/>
      <c r="K79" s="230"/>
      <c r="L79" s="230"/>
      <c r="M79" s="231"/>
      <c r="N79" s="232"/>
      <c r="O79" s="232"/>
      <c r="P79" s="233"/>
      <c r="Q79" s="425"/>
    </row>
    <row r="80" spans="1:17" s="5" customFormat="1" ht="30" customHeight="1" x14ac:dyDescent="0.2">
      <c r="A80" s="335"/>
      <c r="B80" s="339"/>
      <c r="C80" s="339"/>
      <c r="D80" s="339"/>
      <c r="E80" s="339"/>
      <c r="F80" s="340"/>
      <c r="G80" s="424"/>
      <c r="H80" s="426"/>
      <c r="I80" s="234"/>
      <c r="J80" s="235"/>
      <c r="K80" s="230"/>
      <c r="L80" s="230"/>
      <c r="M80" s="231"/>
      <c r="N80" s="232"/>
      <c r="O80" s="232"/>
      <c r="P80" s="233"/>
      <c r="Q80" s="425"/>
    </row>
    <row r="81" spans="1:17" s="5" customFormat="1" ht="30" customHeight="1" x14ac:dyDescent="0.2">
      <c r="A81" s="335"/>
      <c r="B81" s="339"/>
      <c r="C81" s="339"/>
      <c r="D81" s="339"/>
      <c r="E81" s="339"/>
      <c r="F81" s="340"/>
      <c r="G81" s="424"/>
      <c r="H81" s="426"/>
      <c r="I81" s="234"/>
      <c r="J81" s="235"/>
      <c r="K81" s="230"/>
      <c r="L81" s="230"/>
      <c r="M81" s="231"/>
      <c r="N81" s="232"/>
      <c r="O81" s="232"/>
      <c r="P81" s="233"/>
      <c r="Q81" s="425"/>
    </row>
    <row r="82" spans="1:17" s="5" customFormat="1" ht="30" customHeight="1" x14ac:dyDescent="0.2">
      <c r="A82" s="335" t="str">
        <f>INDEX('Mapa de Riscos'!A$34:A40,ROWS('Mapa de Riscos'!A34))</f>
        <v>Subprocesso/ Atividade 8</v>
      </c>
      <c r="B82" s="339">
        <f>'Mapa de Riscos'!B34</f>
        <v>0</v>
      </c>
      <c r="C82" s="339">
        <f>'Mapa de Riscos'!C34</f>
        <v>0</v>
      </c>
      <c r="D82" s="339">
        <f>'Mapa de Riscos'!D34</f>
        <v>0</v>
      </c>
      <c r="E82" s="339">
        <f>'Mapa de Riscos'!E34</f>
        <v>0</v>
      </c>
      <c r="F82" s="340" t="str">
        <f>'Cálculo do Risco'!U38</f>
        <v>Risco Pequeno</v>
      </c>
      <c r="G82" s="424"/>
      <c r="H82" s="426"/>
      <c r="I82" s="234"/>
      <c r="J82" s="235"/>
      <c r="K82" s="230"/>
      <c r="L82" s="230"/>
      <c r="M82" s="231"/>
      <c r="N82" s="232"/>
      <c r="O82" s="232"/>
      <c r="P82" s="233"/>
      <c r="Q82" s="425"/>
    </row>
    <row r="83" spans="1:17" s="5" customFormat="1" ht="30" customHeight="1" x14ac:dyDescent="0.2">
      <c r="A83" s="335"/>
      <c r="B83" s="339"/>
      <c r="C83" s="339"/>
      <c r="D83" s="339"/>
      <c r="E83" s="339"/>
      <c r="F83" s="340"/>
      <c r="G83" s="424"/>
      <c r="H83" s="426"/>
      <c r="I83" s="234"/>
      <c r="J83" s="235"/>
      <c r="K83" s="230"/>
      <c r="L83" s="230"/>
      <c r="M83" s="231"/>
      <c r="N83" s="232"/>
      <c r="O83" s="232"/>
      <c r="P83" s="233"/>
      <c r="Q83" s="425"/>
    </row>
    <row r="84" spans="1:17" s="5" customFormat="1" ht="30" customHeight="1" x14ac:dyDescent="0.2">
      <c r="A84" s="335"/>
      <c r="B84" s="339"/>
      <c r="C84" s="339"/>
      <c r="D84" s="339"/>
      <c r="E84" s="339"/>
      <c r="F84" s="340"/>
      <c r="G84" s="424"/>
      <c r="H84" s="426"/>
      <c r="I84" s="234"/>
      <c r="J84" s="235"/>
      <c r="K84" s="230"/>
      <c r="L84" s="230"/>
      <c r="M84" s="231"/>
      <c r="N84" s="232"/>
      <c r="O84" s="232"/>
      <c r="P84" s="233"/>
      <c r="Q84" s="425"/>
    </row>
    <row r="85" spans="1:17" s="5" customFormat="1" ht="30" customHeight="1" x14ac:dyDescent="0.2">
      <c r="A85" s="335"/>
      <c r="B85" s="339">
        <f>'Mapa de Riscos'!B35</f>
        <v>0</v>
      </c>
      <c r="C85" s="339">
        <f>'Mapa de Riscos'!C35</f>
        <v>0</v>
      </c>
      <c r="D85" s="339">
        <f>'Mapa de Riscos'!D35</f>
        <v>0</v>
      </c>
      <c r="E85" s="339">
        <f>'Mapa de Riscos'!E35</f>
        <v>0</v>
      </c>
      <c r="F85" s="340" t="str">
        <f>'Cálculo do Risco'!U39</f>
        <v>Risco Pequeno</v>
      </c>
      <c r="G85" s="424"/>
      <c r="H85" s="426"/>
      <c r="I85" s="234"/>
      <c r="J85" s="235"/>
      <c r="K85" s="230"/>
      <c r="L85" s="230"/>
      <c r="M85" s="231"/>
      <c r="N85" s="232"/>
      <c r="O85" s="232"/>
      <c r="P85" s="233"/>
      <c r="Q85" s="425"/>
    </row>
    <row r="86" spans="1:17" s="5" customFormat="1" ht="30" customHeight="1" x14ac:dyDescent="0.2">
      <c r="A86" s="335"/>
      <c r="B86" s="339"/>
      <c r="C86" s="339"/>
      <c r="D86" s="339"/>
      <c r="E86" s="339"/>
      <c r="F86" s="340"/>
      <c r="G86" s="424"/>
      <c r="H86" s="426"/>
      <c r="I86" s="234"/>
      <c r="J86" s="235"/>
      <c r="K86" s="230"/>
      <c r="L86" s="230"/>
      <c r="M86" s="231"/>
      <c r="N86" s="232"/>
      <c r="O86" s="232"/>
      <c r="P86" s="233"/>
      <c r="Q86" s="425"/>
    </row>
    <row r="87" spans="1:17" s="5" customFormat="1" ht="30" customHeight="1" x14ac:dyDescent="0.2">
      <c r="A87" s="335"/>
      <c r="B87" s="339"/>
      <c r="C87" s="339"/>
      <c r="D87" s="339"/>
      <c r="E87" s="339"/>
      <c r="F87" s="340"/>
      <c r="G87" s="424"/>
      <c r="H87" s="426"/>
      <c r="I87" s="234"/>
      <c r="J87" s="235"/>
      <c r="K87" s="230"/>
      <c r="L87" s="230"/>
      <c r="M87" s="231"/>
      <c r="N87" s="232"/>
      <c r="O87" s="232"/>
      <c r="P87" s="233"/>
      <c r="Q87" s="425"/>
    </row>
    <row r="88" spans="1:17" s="5" customFormat="1" ht="30" customHeight="1" x14ac:dyDescent="0.2">
      <c r="A88" s="335"/>
      <c r="B88" s="339">
        <f>'Mapa de Riscos'!B36</f>
        <v>0</v>
      </c>
      <c r="C88" s="339">
        <f>'Mapa de Riscos'!C36</f>
        <v>0</v>
      </c>
      <c r="D88" s="339">
        <f>'Mapa de Riscos'!D36</f>
        <v>0</v>
      </c>
      <c r="E88" s="339">
        <f>'Mapa de Riscos'!E36</f>
        <v>0</v>
      </c>
      <c r="F88" s="340" t="str">
        <f>'Cálculo do Risco'!U40</f>
        <v>Risco Pequeno</v>
      </c>
      <c r="G88" s="424"/>
      <c r="H88" s="426"/>
      <c r="I88" s="234"/>
      <c r="J88" s="235"/>
      <c r="K88" s="230"/>
      <c r="L88" s="230"/>
      <c r="M88" s="231"/>
      <c r="N88" s="232"/>
      <c r="O88" s="232"/>
      <c r="P88" s="233"/>
      <c r="Q88" s="425"/>
    </row>
    <row r="89" spans="1:17" s="5" customFormat="1" ht="30" customHeight="1" x14ac:dyDescent="0.2">
      <c r="A89" s="335"/>
      <c r="B89" s="339"/>
      <c r="C89" s="339"/>
      <c r="D89" s="339"/>
      <c r="E89" s="339"/>
      <c r="F89" s="340"/>
      <c r="G89" s="424"/>
      <c r="H89" s="426"/>
      <c r="I89" s="234"/>
      <c r="J89" s="235"/>
      <c r="K89" s="230"/>
      <c r="L89" s="230"/>
      <c r="M89" s="231"/>
      <c r="N89" s="232"/>
      <c r="O89" s="232"/>
      <c r="P89" s="233"/>
      <c r="Q89" s="425"/>
    </row>
    <row r="90" spans="1:17" s="5" customFormat="1" ht="30" customHeight="1" x14ac:dyDescent="0.2">
      <c r="A90" s="335"/>
      <c r="B90" s="339"/>
      <c r="C90" s="339"/>
      <c r="D90" s="339"/>
      <c r="E90" s="339"/>
      <c r="F90" s="340"/>
      <c r="G90" s="424"/>
      <c r="H90" s="426"/>
      <c r="I90" s="234"/>
      <c r="J90" s="235"/>
      <c r="K90" s="230"/>
      <c r="L90" s="230"/>
      <c r="M90" s="231"/>
      <c r="N90" s="232"/>
      <c r="O90" s="232"/>
      <c r="P90" s="233"/>
      <c r="Q90" s="425"/>
    </row>
    <row r="91" spans="1:17" s="5" customFormat="1" ht="30" customHeight="1" x14ac:dyDescent="0.2">
      <c r="A91" s="335" t="str">
        <f>INDEX('Mapa de Riscos'!A$37:A61,ROWS('Mapa de Riscos'!A37))</f>
        <v>Subprocesso/ Atividade 9</v>
      </c>
      <c r="B91" s="339">
        <f>'Mapa de Riscos'!B37</f>
        <v>0</v>
      </c>
      <c r="C91" s="339">
        <f>'Mapa de Riscos'!C37</f>
        <v>0</v>
      </c>
      <c r="D91" s="339">
        <f>'Mapa de Riscos'!D37</f>
        <v>0</v>
      </c>
      <c r="E91" s="339">
        <f>'Mapa de Riscos'!E37</f>
        <v>0</v>
      </c>
      <c r="F91" s="340" t="str">
        <f>'Cálculo do Risco'!U41</f>
        <v>Risco Pequeno</v>
      </c>
      <c r="G91" s="424"/>
      <c r="H91" s="426"/>
      <c r="I91" s="234"/>
      <c r="J91" s="235"/>
      <c r="K91" s="230"/>
      <c r="L91" s="230"/>
      <c r="M91" s="231"/>
      <c r="N91" s="232"/>
      <c r="O91" s="232"/>
      <c r="P91" s="233"/>
      <c r="Q91" s="425"/>
    </row>
    <row r="92" spans="1:17" s="5" customFormat="1" ht="30" customHeight="1" x14ac:dyDescent="0.2">
      <c r="A92" s="335"/>
      <c r="B92" s="339"/>
      <c r="C92" s="339"/>
      <c r="D92" s="339"/>
      <c r="E92" s="339"/>
      <c r="F92" s="340"/>
      <c r="G92" s="424"/>
      <c r="H92" s="426"/>
      <c r="I92" s="234"/>
      <c r="J92" s="235"/>
      <c r="K92" s="230"/>
      <c r="L92" s="230"/>
      <c r="M92" s="231"/>
      <c r="N92" s="232"/>
      <c r="O92" s="232"/>
      <c r="P92" s="233"/>
      <c r="Q92" s="425"/>
    </row>
    <row r="93" spans="1:17" s="5" customFormat="1" ht="30" customHeight="1" x14ac:dyDescent="0.2">
      <c r="A93" s="335"/>
      <c r="B93" s="339"/>
      <c r="C93" s="339"/>
      <c r="D93" s="339"/>
      <c r="E93" s="339"/>
      <c r="F93" s="340"/>
      <c r="G93" s="424"/>
      <c r="H93" s="426"/>
      <c r="I93" s="234"/>
      <c r="J93" s="235"/>
      <c r="K93" s="230"/>
      <c r="L93" s="230"/>
      <c r="M93" s="231"/>
      <c r="N93" s="232"/>
      <c r="O93" s="232"/>
      <c r="P93" s="233"/>
      <c r="Q93" s="425"/>
    </row>
    <row r="94" spans="1:17" s="5" customFormat="1" ht="30" customHeight="1" x14ac:dyDescent="0.2">
      <c r="A94" s="335"/>
      <c r="B94" s="339">
        <f>'Mapa de Riscos'!B38</f>
        <v>0</v>
      </c>
      <c r="C94" s="339">
        <f>'Mapa de Riscos'!C38</f>
        <v>0</v>
      </c>
      <c r="D94" s="339">
        <f>'Mapa de Riscos'!D38</f>
        <v>0</v>
      </c>
      <c r="E94" s="339">
        <f>'Mapa de Riscos'!E38</f>
        <v>0</v>
      </c>
      <c r="F94" s="340" t="str">
        <f>'Cálculo do Risco'!U42</f>
        <v>Risco Pequeno</v>
      </c>
      <c r="G94" s="424"/>
      <c r="H94" s="426"/>
      <c r="I94" s="234"/>
      <c r="J94" s="235"/>
      <c r="K94" s="230"/>
      <c r="L94" s="230"/>
      <c r="M94" s="231"/>
      <c r="N94" s="232"/>
      <c r="O94" s="232"/>
      <c r="P94" s="233"/>
      <c r="Q94" s="425"/>
    </row>
    <row r="95" spans="1:17" s="5" customFormat="1" ht="30" customHeight="1" x14ac:dyDescent="0.2">
      <c r="A95" s="335"/>
      <c r="B95" s="339"/>
      <c r="C95" s="339"/>
      <c r="D95" s="339"/>
      <c r="E95" s="339"/>
      <c r="F95" s="340"/>
      <c r="G95" s="424"/>
      <c r="H95" s="426"/>
      <c r="I95" s="234"/>
      <c r="J95" s="235"/>
      <c r="K95" s="230"/>
      <c r="L95" s="230"/>
      <c r="M95" s="231"/>
      <c r="N95" s="232"/>
      <c r="O95" s="232"/>
      <c r="P95" s="233"/>
      <c r="Q95" s="425"/>
    </row>
    <row r="96" spans="1:17" s="5" customFormat="1" ht="30" customHeight="1" x14ac:dyDescent="0.2">
      <c r="A96" s="335"/>
      <c r="B96" s="339"/>
      <c r="C96" s="339"/>
      <c r="D96" s="339"/>
      <c r="E96" s="339"/>
      <c r="F96" s="340"/>
      <c r="G96" s="424"/>
      <c r="H96" s="426"/>
      <c r="I96" s="234"/>
      <c r="J96" s="235"/>
      <c r="K96" s="230"/>
      <c r="L96" s="230"/>
      <c r="M96" s="231"/>
      <c r="N96" s="232"/>
      <c r="O96" s="232"/>
      <c r="P96" s="233"/>
      <c r="Q96" s="425"/>
    </row>
    <row r="97" spans="1:17" s="5" customFormat="1" ht="30" customHeight="1" x14ac:dyDescent="0.2">
      <c r="A97" s="335"/>
      <c r="B97" s="339">
        <f>'Mapa de Riscos'!B39</f>
        <v>0</v>
      </c>
      <c r="C97" s="339">
        <f>'Mapa de Riscos'!C39</f>
        <v>0</v>
      </c>
      <c r="D97" s="339">
        <f>'Mapa de Riscos'!D39</f>
        <v>0</v>
      </c>
      <c r="E97" s="339">
        <f>'Mapa de Riscos'!E39</f>
        <v>0</v>
      </c>
      <c r="F97" s="340" t="str">
        <f>'Cálculo do Risco'!U43</f>
        <v>Risco Pequeno</v>
      </c>
      <c r="G97" s="424"/>
      <c r="H97" s="426"/>
      <c r="I97" s="234"/>
      <c r="J97" s="235"/>
      <c r="K97" s="230"/>
      <c r="L97" s="230"/>
      <c r="M97" s="231"/>
      <c r="N97" s="232"/>
      <c r="O97" s="232"/>
      <c r="P97" s="233"/>
      <c r="Q97" s="425"/>
    </row>
    <row r="98" spans="1:17" s="5" customFormat="1" ht="30" customHeight="1" x14ac:dyDescent="0.2">
      <c r="A98" s="335"/>
      <c r="B98" s="339"/>
      <c r="C98" s="339"/>
      <c r="D98" s="339"/>
      <c r="E98" s="339"/>
      <c r="F98" s="340"/>
      <c r="G98" s="424"/>
      <c r="H98" s="426"/>
      <c r="I98" s="234"/>
      <c r="J98" s="235"/>
      <c r="K98" s="230"/>
      <c r="L98" s="230"/>
      <c r="M98" s="231"/>
      <c r="N98" s="232"/>
      <c r="O98" s="232"/>
      <c r="P98" s="233"/>
      <c r="Q98" s="425"/>
    </row>
    <row r="99" spans="1:17" s="5" customFormat="1" ht="30" customHeight="1" x14ac:dyDescent="0.2">
      <c r="A99" s="335"/>
      <c r="B99" s="339"/>
      <c r="C99" s="339"/>
      <c r="D99" s="339"/>
      <c r="E99" s="339"/>
      <c r="F99" s="340"/>
      <c r="G99" s="424"/>
      <c r="H99" s="426"/>
      <c r="I99" s="234"/>
      <c r="J99" s="235"/>
      <c r="K99" s="230"/>
      <c r="L99" s="230"/>
      <c r="M99" s="231"/>
      <c r="N99" s="232"/>
      <c r="O99" s="232"/>
      <c r="P99" s="233"/>
      <c r="Q99" s="425"/>
    </row>
    <row r="100" spans="1:17" s="5" customFormat="1" ht="30" customHeight="1" x14ac:dyDescent="0.2">
      <c r="A100" s="335" t="str">
        <f>INDEX('Mapa de Riscos'!A$40:A70,ROWS('Mapa de Riscos'!A40))</f>
        <v>Subprocesso/ Atividade 10</v>
      </c>
      <c r="B100" s="339">
        <f>'Mapa de Riscos'!B40</f>
        <v>0</v>
      </c>
      <c r="C100" s="339">
        <f>'Mapa de Riscos'!C40</f>
        <v>0</v>
      </c>
      <c r="D100" s="339">
        <f>'Mapa de Riscos'!D40</f>
        <v>0</v>
      </c>
      <c r="E100" s="339">
        <f>'Mapa de Riscos'!E40</f>
        <v>0</v>
      </c>
      <c r="F100" s="340" t="str">
        <f>'Cálculo do Risco'!U44</f>
        <v>Risco Pequeno</v>
      </c>
      <c r="G100" s="424"/>
      <c r="H100" s="426"/>
      <c r="I100" s="234"/>
      <c r="J100" s="235"/>
      <c r="K100" s="230"/>
      <c r="L100" s="230"/>
      <c r="M100" s="231"/>
      <c r="N100" s="232"/>
      <c r="O100" s="232"/>
      <c r="P100" s="233"/>
      <c r="Q100" s="425"/>
    </row>
    <row r="101" spans="1:17" s="5" customFormat="1" ht="30" customHeight="1" x14ac:dyDescent="0.2">
      <c r="A101" s="335"/>
      <c r="B101" s="339"/>
      <c r="C101" s="339"/>
      <c r="D101" s="339"/>
      <c r="E101" s="339"/>
      <c r="F101" s="340"/>
      <c r="G101" s="424"/>
      <c r="H101" s="426"/>
      <c r="I101" s="234"/>
      <c r="J101" s="235"/>
      <c r="K101" s="230"/>
      <c r="L101" s="230"/>
      <c r="M101" s="231"/>
      <c r="N101" s="232"/>
      <c r="O101" s="232"/>
      <c r="P101" s="233"/>
      <c r="Q101" s="425"/>
    </row>
    <row r="102" spans="1:17" s="5" customFormat="1" ht="30" customHeight="1" x14ac:dyDescent="0.2">
      <c r="A102" s="335"/>
      <c r="B102" s="339"/>
      <c r="C102" s="339"/>
      <c r="D102" s="339"/>
      <c r="E102" s="339"/>
      <c r="F102" s="340"/>
      <c r="G102" s="424"/>
      <c r="H102" s="426"/>
      <c r="I102" s="234"/>
      <c r="J102" s="235"/>
      <c r="K102" s="230"/>
      <c r="L102" s="230"/>
      <c r="M102" s="231"/>
      <c r="N102" s="232"/>
      <c r="O102" s="232"/>
      <c r="P102" s="233"/>
      <c r="Q102" s="425"/>
    </row>
    <row r="103" spans="1:17" s="5" customFormat="1" ht="30" customHeight="1" x14ac:dyDescent="0.2">
      <c r="A103" s="335"/>
      <c r="B103" s="339">
        <f>'Mapa de Riscos'!B41</f>
        <v>0</v>
      </c>
      <c r="C103" s="339">
        <f>'Mapa de Riscos'!C41</f>
        <v>0</v>
      </c>
      <c r="D103" s="339">
        <f>'Mapa de Riscos'!D41</f>
        <v>0</v>
      </c>
      <c r="E103" s="339">
        <f>'Mapa de Riscos'!E41</f>
        <v>0</v>
      </c>
      <c r="F103" s="340" t="str">
        <f>'Cálculo do Risco'!U45</f>
        <v>Risco Pequeno</v>
      </c>
      <c r="G103" s="424"/>
      <c r="H103" s="426"/>
      <c r="I103" s="234"/>
      <c r="J103" s="235"/>
      <c r="K103" s="230"/>
      <c r="L103" s="230"/>
      <c r="M103" s="231"/>
      <c r="N103" s="232"/>
      <c r="O103" s="232"/>
      <c r="P103" s="233"/>
      <c r="Q103" s="425"/>
    </row>
    <row r="104" spans="1:17" s="5" customFormat="1" ht="30" customHeight="1" x14ac:dyDescent="0.2">
      <c r="A104" s="335"/>
      <c r="B104" s="339"/>
      <c r="C104" s="339"/>
      <c r="D104" s="339"/>
      <c r="E104" s="339"/>
      <c r="F104" s="340"/>
      <c r="G104" s="424"/>
      <c r="H104" s="426"/>
      <c r="I104" s="234"/>
      <c r="J104" s="235"/>
      <c r="K104" s="230"/>
      <c r="L104" s="230"/>
      <c r="M104" s="231"/>
      <c r="N104" s="232"/>
      <c r="O104" s="232"/>
      <c r="P104" s="233"/>
      <c r="Q104" s="425"/>
    </row>
    <row r="105" spans="1:17" s="5" customFormat="1" ht="30" customHeight="1" x14ac:dyDescent="0.2">
      <c r="A105" s="335"/>
      <c r="B105" s="339"/>
      <c r="C105" s="339"/>
      <c r="D105" s="339"/>
      <c r="E105" s="339"/>
      <c r="F105" s="340"/>
      <c r="G105" s="424"/>
      <c r="H105" s="426"/>
      <c r="I105" s="234"/>
      <c r="J105" s="235"/>
      <c r="K105" s="230"/>
      <c r="L105" s="230"/>
      <c r="M105" s="231"/>
      <c r="N105" s="232"/>
      <c r="O105" s="232"/>
      <c r="P105" s="233"/>
      <c r="Q105" s="425"/>
    </row>
    <row r="106" spans="1:17" s="5" customFormat="1" ht="30" customHeight="1" x14ac:dyDescent="0.2">
      <c r="A106" s="335"/>
      <c r="B106" s="339">
        <f>'Mapa de Riscos'!B42</f>
        <v>0</v>
      </c>
      <c r="C106" s="339">
        <f>'Mapa de Riscos'!C42</f>
        <v>0</v>
      </c>
      <c r="D106" s="339">
        <f>'Mapa de Riscos'!D42</f>
        <v>0</v>
      </c>
      <c r="E106" s="339">
        <f>'Mapa de Riscos'!E42</f>
        <v>0</v>
      </c>
      <c r="F106" s="340" t="str">
        <f>'Cálculo do Risco'!U46</f>
        <v>Risco Pequeno</v>
      </c>
      <c r="G106" s="424"/>
      <c r="H106" s="426"/>
      <c r="I106" s="234"/>
      <c r="J106" s="235"/>
      <c r="K106" s="230"/>
      <c r="L106" s="230"/>
      <c r="M106" s="231"/>
      <c r="N106" s="232"/>
      <c r="O106" s="232"/>
      <c r="P106" s="233" t="s">
        <v>43</v>
      </c>
      <c r="Q106" s="425">
        <f t="shared" ref="Q106:Q108" si="2">IF(P106="Concluído",0,(IF(P106="Não iniciado", 3,(IF(P106="Em andamento",1,2)))))</f>
        <v>3</v>
      </c>
    </row>
    <row r="107" spans="1:17" s="5" customFormat="1" ht="30" customHeight="1" x14ac:dyDescent="0.2">
      <c r="A107" s="335"/>
      <c r="B107" s="339"/>
      <c r="C107" s="339"/>
      <c r="D107" s="339"/>
      <c r="E107" s="339"/>
      <c r="F107" s="340"/>
      <c r="G107" s="424"/>
      <c r="H107" s="426"/>
      <c r="I107" s="234"/>
      <c r="J107" s="235"/>
      <c r="K107" s="230"/>
      <c r="L107" s="230"/>
      <c r="M107" s="231"/>
      <c r="N107" s="232"/>
      <c r="O107" s="232"/>
      <c r="P107" s="233" t="s">
        <v>43</v>
      </c>
      <c r="Q107" s="425">
        <f t="shared" si="2"/>
        <v>3</v>
      </c>
    </row>
    <row r="108" spans="1:17" s="5" customFormat="1" ht="30" customHeight="1" x14ac:dyDescent="0.2">
      <c r="A108" s="335"/>
      <c r="B108" s="339"/>
      <c r="C108" s="339"/>
      <c r="D108" s="339"/>
      <c r="E108" s="339"/>
      <c r="F108" s="340"/>
      <c r="G108" s="424"/>
      <c r="H108" s="426"/>
      <c r="I108" s="234"/>
      <c r="J108" s="235"/>
      <c r="K108" s="230"/>
      <c r="L108" s="230"/>
      <c r="M108" s="231"/>
      <c r="N108" s="232"/>
      <c r="O108" s="232"/>
      <c r="P108" s="233" t="s">
        <v>43</v>
      </c>
      <c r="Q108" s="425">
        <f t="shared" si="2"/>
        <v>3</v>
      </c>
    </row>
    <row r="109" spans="1:17" ht="30" customHeight="1" x14ac:dyDescent="0.2"/>
    <row r="110" spans="1:17" ht="30" customHeight="1" x14ac:dyDescent="0.2"/>
    <row r="111" spans="1:17" ht="30" customHeight="1" x14ac:dyDescent="0.2"/>
    <row r="112" spans="1:17" ht="30" customHeight="1" x14ac:dyDescent="0.2">
      <c r="B112" s="356" t="s">
        <v>7</v>
      </c>
      <c r="C112" s="356"/>
      <c r="D112" s="114"/>
      <c r="E112" s="114"/>
    </row>
    <row r="113" spans="2:5" ht="30" customHeight="1" x14ac:dyDescent="0.2">
      <c r="B113" s="357" t="s">
        <v>28</v>
      </c>
      <c r="C113" s="357"/>
      <c r="D113" s="115"/>
      <c r="E113" s="115"/>
    </row>
    <row r="114" spans="2:5" ht="30" customHeight="1" x14ac:dyDescent="0.2">
      <c r="B114" s="357" t="s">
        <v>103</v>
      </c>
      <c r="C114" s="357"/>
      <c r="D114" s="115"/>
      <c r="E114" s="115"/>
    </row>
    <row r="115" spans="2:5" ht="30" customHeight="1" x14ac:dyDescent="0.2">
      <c r="B115" s="358" t="s">
        <v>102</v>
      </c>
      <c r="C115" s="358"/>
      <c r="D115" s="116"/>
      <c r="E115" s="116"/>
    </row>
    <row r="116" spans="2:5" ht="30" customHeight="1" x14ac:dyDescent="0.2">
      <c r="B116" s="358" t="s">
        <v>104</v>
      </c>
      <c r="C116" s="358"/>
      <c r="D116" s="116"/>
      <c r="E116" s="116"/>
    </row>
    <row r="117" spans="2:5" ht="30" customHeight="1" x14ac:dyDescent="0.2">
      <c r="B117" s="354" t="s">
        <v>84</v>
      </c>
      <c r="C117" s="354"/>
    </row>
    <row r="118" spans="2:5" ht="30" customHeight="1" x14ac:dyDescent="0.2">
      <c r="B118" s="355" t="s">
        <v>33</v>
      </c>
      <c r="C118" s="355"/>
    </row>
    <row r="119" spans="2:5" ht="30" customHeight="1" x14ac:dyDescent="0.2"/>
    <row r="120" spans="2:5" ht="30" customHeight="1" x14ac:dyDescent="0.2"/>
    <row r="121" spans="2:5" ht="30" customHeight="1" x14ac:dyDescent="0.2"/>
    <row r="122" spans="2:5" ht="30" customHeight="1" x14ac:dyDescent="0.2"/>
    <row r="123" spans="2:5" ht="30" customHeight="1" x14ac:dyDescent="0.2"/>
    <row r="124" spans="2:5" ht="30" customHeight="1" x14ac:dyDescent="0.2"/>
    <row r="125" spans="2:5" ht="30" customHeight="1" x14ac:dyDescent="0.2"/>
    <row r="126" spans="2:5" ht="30" customHeight="1" x14ac:dyDescent="0.2"/>
    <row r="127" spans="2:5" ht="30" customHeight="1" x14ac:dyDescent="0.2"/>
    <row r="128" spans="2:5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</sheetData>
  <sheetProtection selectLockedCells="1" selectUnlockedCells="1"/>
  <mergeCells count="206">
    <mergeCell ref="F97:F99"/>
    <mergeCell ref="F88:F90"/>
    <mergeCell ref="A91:A99"/>
    <mergeCell ref="B91:B93"/>
    <mergeCell ref="C91:C93"/>
    <mergeCell ref="D91:D93"/>
    <mergeCell ref="E91:E93"/>
    <mergeCell ref="F91:F93"/>
    <mergeCell ref="B94:B96"/>
    <mergeCell ref="C94:C96"/>
    <mergeCell ref="D94:D96"/>
    <mergeCell ref="E94:E96"/>
    <mergeCell ref="F94:F96"/>
    <mergeCell ref="B97:B99"/>
    <mergeCell ref="C97:C99"/>
    <mergeCell ref="D97:D99"/>
    <mergeCell ref="E97:E99"/>
    <mergeCell ref="A82:A90"/>
    <mergeCell ref="B82:B84"/>
    <mergeCell ref="C82:C84"/>
    <mergeCell ref="D82:D84"/>
    <mergeCell ref="E82:E84"/>
    <mergeCell ref="F82:F84"/>
    <mergeCell ref="B85:B87"/>
    <mergeCell ref="C85:C87"/>
    <mergeCell ref="D85:D87"/>
    <mergeCell ref="E85:E87"/>
    <mergeCell ref="F85:F87"/>
    <mergeCell ref="B88:B90"/>
    <mergeCell ref="C88:C90"/>
    <mergeCell ref="D88:D90"/>
    <mergeCell ref="E88:E90"/>
    <mergeCell ref="C70:C72"/>
    <mergeCell ref="D70:D72"/>
    <mergeCell ref="F70:F72"/>
    <mergeCell ref="A73:A81"/>
    <mergeCell ref="B73:B75"/>
    <mergeCell ref="C73:C75"/>
    <mergeCell ref="D73:D75"/>
    <mergeCell ref="E73:E75"/>
    <mergeCell ref="F73:F75"/>
    <mergeCell ref="B76:B78"/>
    <mergeCell ref="C76:C78"/>
    <mergeCell ref="D76:D78"/>
    <mergeCell ref="E76:E78"/>
    <mergeCell ref="F76:F78"/>
    <mergeCell ref="B79:B81"/>
    <mergeCell ref="C79:C81"/>
    <mergeCell ref="D79:D81"/>
    <mergeCell ref="E79:E81"/>
    <mergeCell ref="F79:F81"/>
    <mergeCell ref="B106:B108"/>
    <mergeCell ref="C106:C108"/>
    <mergeCell ref="D106:D108"/>
    <mergeCell ref="E106:E108"/>
    <mergeCell ref="A100:A108"/>
    <mergeCell ref="C103:C105"/>
    <mergeCell ref="D103:D105"/>
    <mergeCell ref="E103:E105"/>
    <mergeCell ref="E70:E72"/>
    <mergeCell ref="B100:B102"/>
    <mergeCell ref="C100:C102"/>
    <mergeCell ref="D100:D102"/>
    <mergeCell ref="E100:E102"/>
    <mergeCell ref="B103:B105"/>
    <mergeCell ref="A64:A72"/>
    <mergeCell ref="B64:B66"/>
    <mergeCell ref="C64:C66"/>
    <mergeCell ref="D64:D66"/>
    <mergeCell ref="E64:E66"/>
    <mergeCell ref="B67:B69"/>
    <mergeCell ref="C67:C69"/>
    <mergeCell ref="D67:D69"/>
    <mergeCell ref="E67:E69"/>
    <mergeCell ref="B70:B72"/>
    <mergeCell ref="B61:B63"/>
    <mergeCell ref="C61:C63"/>
    <mergeCell ref="D61:D63"/>
    <mergeCell ref="E61:E63"/>
    <mergeCell ref="A55:A63"/>
    <mergeCell ref="C55:C57"/>
    <mergeCell ref="B55:B57"/>
    <mergeCell ref="B58:B60"/>
    <mergeCell ref="C58:C60"/>
    <mergeCell ref="D58:D60"/>
    <mergeCell ref="C52:C54"/>
    <mergeCell ref="B52:B54"/>
    <mergeCell ref="B49:B51"/>
    <mergeCell ref="B46:B48"/>
    <mergeCell ref="A46:A54"/>
    <mergeCell ref="C43:C45"/>
    <mergeCell ref="B43:B45"/>
    <mergeCell ref="A37:A45"/>
    <mergeCell ref="E46:E48"/>
    <mergeCell ref="E49:E51"/>
    <mergeCell ref="D49:D51"/>
    <mergeCell ref="D46:D48"/>
    <mergeCell ref="C46:C48"/>
    <mergeCell ref="C49:C51"/>
    <mergeCell ref="C37:C39"/>
    <mergeCell ref="B37:B39"/>
    <mergeCell ref="B40:B42"/>
    <mergeCell ref="C40:C42"/>
    <mergeCell ref="D40:D42"/>
    <mergeCell ref="F52:F54"/>
    <mergeCell ref="F55:F57"/>
    <mergeCell ref="F106:F108"/>
    <mergeCell ref="E37:E39"/>
    <mergeCell ref="D37:D39"/>
    <mergeCell ref="E40:E42"/>
    <mergeCell ref="E43:E45"/>
    <mergeCell ref="D43:D45"/>
    <mergeCell ref="E52:E54"/>
    <mergeCell ref="D52:D54"/>
    <mergeCell ref="E55:E57"/>
    <mergeCell ref="D55:D57"/>
    <mergeCell ref="E58:E60"/>
    <mergeCell ref="F58:F60"/>
    <mergeCell ref="F61:F63"/>
    <mergeCell ref="F100:F102"/>
    <mergeCell ref="F37:F39"/>
    <mergeCell ref="F40:F42"/>
    <mergeCell ref="F43:F45"/>
    <mergeCell ref="F46:F48"/>
    <mergeCell ref="F49:F51"/>
    <mergeCell ref="F103:F105"/>
    <mergeCell ref="F64:F66"/>
    <mergeCell ref="F67:F69"/>
    <mergeCell ref="B117:C117"/>
    <mergeCell ref="B118:C118"/>
    <mergeCell ref="L17:M17"/>
    <mergeCell ref="B112:C112"/>
    <mergeCell ref="B113:C113"/>
    <mergeCell ref="B114:C114"/>
    <mergeCell ref="B115:C115"/>
    <mergeCell ref="B116:C116"/>
    <mergeCell ref="B19:B21"/>
    <mergeCell ref="C19:C21"/>
    <mergeCell ref="D19:D21"/>
    <mergeCell ref="E19:E21"/>
    <mergeCell ref="F19:F21"/>
    <mergeCell ref="B22:B24"/>
    <mergeCell ref="C22:C24"/>
    <mergeCell ref="D22:D24"/>
    <mergeCell ref="F34:F36"/>
    <mergeCell ref="E34:E36"/>
    <mergeCell ref="D34:D36"/>
    <mergeCell ref="C34:C36"/>
    <mergeCell ref="B34:B36"/>
    <mergeCell ref="F28:F30"/>
    <mergeCell ref="B31:B33"/>
    <mergeCell ref="C31:C33"/>
    <mergeCell ref="A2:C2"/>
    <mergeCell ref="F2:M2"/>
    <mergeCell ref="B16:E16"/>
    <mergeCell ref="F10:G10"/>
    <mergeCell ref="A3:B3"/>
    <mergeCell ref="A4:B4"/>
    <mergeCell ref="A5:B5"/>
    <mergeCell ref="A6:B6"/>
    <mergeCell ref="A7:B7"/>
    <mergeCell ref="A8:B8"/>
    <mergeCell ref="P1:Q1"/>
    <mergeCell ref="J10:M10"/>
    <mergeCell ref="P10:Q10"/>
    <mergeCell ref="J13:K13"/>
    <mergeCell ref="L13:M13"/>
    <mergeCell ref="F12:G12"/>
    <mergeCell ref="J12:K12"/>
    <mergeCell ref="L12:M12"/>
    <mergeCell ref="F16:F18"/>
    <mergeCell ref="G16:G18"/>
    <mergeCell ref="F13:G13"/>
    <mergeCell ref="J17:J18"/>
    <mergeCell ref="I16:Q16"/>
    <mergeCell ref="N17:N18"/>
    <mergeCell ref="O17:O18"/>
    <mergeCell ref="P17:Q18"/>
    <mergeCell ref="N15:O15"/>
    <mergeCell ref="J1:K1"/>
    <mergeCell ref="L1:M1"/>
    <mergeCell ref="N1:O1"/>
    <mergeCell ref="A28:A36"/>
    <mergeCell ref="A19:A27"/>
    <mergeCell ref="A17:A18"/>
    <mergeCell ref="K17:K18"/>
    <mergeCell ref="I17:I18"/>
    <mergeCell ref="B17:B18"/>
    <mergeCell ref="C17:C18"/>
    <mergeCell ref="D17:D18"/>
    <mergeCell ref="E17:E18"/>
    <mergeCell ref="E22:E24"/>
    <mergeCell ref="F22:F24"/>
    <mergeCell ref="F25:F27"/>
    <mergeCell ref="E25:E27"/>
    <mergeCell ref="D25:D27"/>
    <mergeCell ref="C25:C27"/>
    <mergeCell ref="H16:H18"/>
    <mergeCell ref="B25:B27"/>
    <mergeCell ref="B28:B30"/>
    <mergeCell ref="C28:C30"/>
    <mergeCell ref="D28:D30"/>
    <mergeCell ref="E28:E30"/>
    <mergeCell ref="D31:D33"/>
    <mergeCell ref="E31:E33"/>
    <mergeCell ref="F31:F33"/>
  </mergeCells>
  <conditionalFormatting sqref="F19 F22 F28 F25 F34 F37 F40 F43 F46 F49 F52 F55 F58 F61 F31 F64 F67 F70 F73 F76 F79 F82 F85 F88 F91 F94 F97 F100 F103 F106">
    <cfRule type="cellIs" dxfId="3" priority="1" operator="equal">
      <formula>"Risco Crítico"</formula>
    </cfRule>
    <cfRule type="cellIs" dxfId="2" priority="2" operator="equal">
      <formula>"Risco Alto"</formula>
    </cfRule>
    <cfRule type="cellIs" dxfId="1" priority="3" operator="equal">
      <formula>"Risco Moderado"</formula>
    </cfRule>
    <cfRule type="cellIs" dxfId="0" priority="4" operator="equal">
      <formula>"Risco Pequeno"</formula>
    </cfRule>
  </conditionalFormatting>
  <dataValidations count="3">
    <dataValidation type="list" showInputMessage="1" showErrorMessage="1" sqref="P19:P108">
      <formula1>$P$11:$P$14</formula1>
    </dataValidation>
    <dataValidation type="list" allowBlank="1" showInputMessage="1" showErrorMessage="1" sqref="H19:H27">
      <formula1>$A$11:$A$14</formula1>
    </dataValidation>
    <dataValidation type="list" showInputMessage="1" showErrorMessage="1" sqref="G19:G108 H28:H108">
      <formula1>$B$113:$B$119</formula1>
    </dataValidation>
  </dataValidations>
  <printOptions horizontalCentered="1"/>
  <pageMargins left="0" right="0" top="0.39370078740157483" bottom="0.39370078740157483" header="0.31496062992125984" footer="0.31496062992125984"/>
  <pageSetup paperSize="9" scale="65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61" id="{08C34703-FCCC-4A5E-9855-3D49B7D01715}">
            <x14:iconSet iconSet="4TrafficLight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Q19:Q108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01"/>
  <sheetViews>
    <sheetView topLeftCell="B1" zoomScale="73" zoomScaleNormal="73" workbookViewId="0">
      <selection activeCell="E12" sqref="E12:E14"/>
    </sheetView>
  </sheetViews>
  <sheetFormatPr defaultRowHeight="12.75" x14ac:dyDescent="0.2"/>
  <cols>
    <col min="1" max="1" width="36" style="129" customWidth="1"/>
    <col min="2" max="2" width="3.7109375" style="135" customWidth="1"/>
    <col min="3" max="3" width="16" style="135" customWidth="1"/>
    <col min="4" max="4" width="27" customWidth="1"/>
    <col min="5" max="5" width="28.85546875" customWidth="1"/>
    <col min="6" max="6" width="17" style="135" bestFit="1" customWidth="1"/>
    <col min="7" max="7" width="22" style="135" bestFit="1" customWidth="1"/>
    <col min="8" max="8" width="12" style="135" customWidth="1"/>
    <col min="9" max="9" width="83.42578125" customWidth="1"/>
    <col min="10" max="10" width="13.85546875" customWidth="1"/>
    <col min="11" max="11" width="13.5703125" customWidth="1"/>
    <col min="12" max="12" width="16.5703125" customWidth="1"/>
    <col min="13" max="13" width="12.140625" bestFit="1" customWidth="1"/>
    <col min="14" max="14" width="43.7109375" bestFit="1" customWidth="1"/>
    <col min="15" max="15" width="18.42578125" bestFit="1" customWidth="1"/>
    <col min="17" max="17" width="0" hidden="1" customWidth="1"/>
  </cols>
  <sheetData>
    <row r="1" spans="1:17" ht="39.950000000000003" customHeight="1" thickBot="1" x14ac:dyDescent="0.25">
      <c r="A1" s="236" t="s">
        <v>179</v>
      </c>
      <c r="B1" s="215"/>
      <c r="C1" s="215"/>
      <c r="D1" s="216"/>
      <c r="E1" s="216"/>
      <c r="F1" s="237"/>
      <c r="G1" s="215"/>
      <c r="H1" s="238" t="s">
        <v>92</v>
      </c>
      <c r="I1" s="239" t="str">
        <f>'Mapa de Riscos'!K1</f>
        <v>JUNHO</v>
      </c>
      <c r="J1" s="239"/>
      <c r="K1" s="239"/>
      <c r="L1" s="240" t="s">
        <v>146</v>
      </c>
      <c r="M1" s="321" t="s">
        <v>145</v>
      </c>
      <c r="N1" s="322"/>
      <c r="O1" s="182"/>
    </row>
    <row r="2" spans="1:17" ht="20.100000000000001" customHeight="1" x14ac:dyDescent="0.2">
      <c r="A2" s="349"/>
      <c r="B2" s="350"/>
      <c r="C2" s="350"/>
      <c r="D2" s="131"/>
      <c r="E2" s="131"/>
      <c r="F2" s="351"/>
      <c r="G2" s="351"/>
      <c r="H2" s="351"/>
      <c r="I2" s="351"/>
      <c r="J2" s="351"/>
      <c r="K2" s="351"/>
      <c r="L2" s="351"/>
      <c r="M2" s="53"/>
      <c r="N2" s="55"/>
      <c r="O2" s="134"/>
    </row>
    <row r="3" spans="1:17" ht="20.100000000000001" customHeight="1" x14ac:dyDescent="0.2">
      <c r="A3" s="362" t="s">
        <v>87</v>
      </c>
      <c r="B3" s="363"/>
      <c r="C3" s="203">
        <f>'Resposta ao Risco'!C3</f>
        <v>0</v>
      </c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  <c r="Q3" s="136" t="s">
        <v>185</v>
      </c>
    </row>
    <row r="4" spans="1:17" ht="20.100000000000001" customHeight="1" x14ac:dyDescent="0.2">
      <c r="A4" s="364" t="s">
        <v>5</v>
      </c>
      <c r="B4" s="365"/>
      <c r="C4" s="144" t="str">
        <f>'Resposta ao Risco'!C4</f>
        <v>ELEIÇÕES 2020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119"/>
      <c r="Q4" s="136" t="s">
        <v>186</v>
      </c>
    </row>
    <row r="5" spans="1:17" ht="20.100000000000001" customHeight="1" x14ac:dyDescent="0.2">
      <c r="A5" s="362" t="s">
        <v>88</v>
      </c>
      <c r="B5" s="363"/>
      <c r="C5" s="203" t="str">
        <f>'Resposta ao Risco'!C5</f>
        <v>Recrutamento</v>
      </c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8"/>
    </row>
    <row r="6" spans="1:17" ht="20.100000000000001" customHeight="1" x14ac:dyDescent="0.2">
      <c r="A6" s="364" t="s">
        <v>8</v>
      </c>
      <c r="B6" s="365"/>
      <c r="C6" s="144">
        <f>'Resposta ao Risco'!C6</f>
        <v>0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119"/>
    </row>
    <row r="7" spans="1:17" ht="20.100000000000001" customHeight="1" x14ac:dyDescent="0.2">
      <c r="A7" s="362" t="s">
        <v>147</v>
      </c>
      <c r="B7" s="363"/>
      <c r="C7" s="203" t="str">
        <f>'Resposta ao Risco'!C7</f>
        <v>Fabiana e Patrícia</v>
      </c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8"/>
    </row>
    <row r="8" spans="1:17" ht="20.100000000000001" customHeight="1" thickBot="1" x14ac:dyDescent="0.25">
      <c r="A8" s="366" t="s">
        <v>148</v>
      </c>
      <c r="B8" s="367"/>
      <c r="C8" s="146" t="str">
        <f>'Resposta ao Risco'!C8</f>
        <v>Fabiana, Patrícia e Clédina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1"/>
    </row>
    <row r="9" spans="1:17" ht="20.100000000000001" customHeight="1" x14ac:dyDescent="0.2">
      <c r="A9" s="128"/>
      <c r="B9" s="138"/>
      <c r="C9" s="138"/>
      <c r="D9" s="14"/>
      <c r="E9" s="14"/>
      <c r="F9" s="132"/>
      <c r="G9" s="132"/>
      <c r="H9" s="137"/>
      <c r="I9" s="15"/>
      <c r="J9" s="15"/>
      <c r="K9" s="15"/>
      <c r="L9" s="6"/>
      <c r="M9" s="6"/>
      <c r="N9" s="3"/>
      <c r="O9" s="3"/>
    </row>
    <row r="10" spans="1:17" ht="30" customHeight="1" x14ac:dyDescent="0.2">
      <c r="A10" s="241" t="str">
        <f>'Mapa de Riscos'!C5</f>
        <v>Recrutamento</v>
      </c>
      <c r="B10" s="368" t="s">
        <v>191</v>
      </c>
      <c r="C10" s="368"/>
      <c r="D10" s="368"/>
      <c r="E10" s="368"/>
      <c r="F10" s="368"/>
      <c r="G10" s="368" t="s">
        <v>150</v>
      </c>
      <c r="H10" s="368"/>
      <c r="I10" s="368"/>
      <c r="J10" s="368"/>
      <c r="K10" s="368"/>
      <c r="L10" s="360" t="s">
        <v>181</v>
      </c>
      <c r="M10" s="360"/>
      <c r="N10" s="360"/>
      <c r="O10" s="361"/>
    </row>
    <row r="11" spans="1:17" ht="60" customHeight="1" x14ac:dyDescent="0.2">
      <c r="A11" s="242">
        <f>'Mapa de Riscos'!C6</f>
        <v>0</v>
      </c>
      <c r="B11" s="243" t="s">
        <v>167</v>
      </c>
      <c r="C11" s="243" t="s">
        <v>149</v>
      </c>
      <c r="D11" s="244" t="s">
        <v>154</v>
      </c>
      <c r="E11" s="244" t="s">
        <v>155</v>
      </c>
      <c r="F11" s="245" t="s">
        <v>4</v>
      </c>
      <c r="G11" s="245" t="s">
        <v>93</v>
      </c>
      <c r="H11" s="246" t="s">
        <v>70</v>
      </c>
      <c r="I11" s="246" t="s">
        <v>171</v>
      </c>
      <c r="J11" s="247" t="s">
        <v>37</v>
      </c>
      <c r="K11" s="247" t="s">
        <v>38</v>
      </c>
      <c r="L11" s="248" t="s">
        <v>172</v>
      </c>
      <c r="M11" s="249" t="s">
        <v>173</v>
      </c>
      <c r="N11" s="249" t="s">
        <v>180</v>
      </c>
      <c r="O11" s="249" t="s">
        <v>174</v>
      </c>
    </row>
    <row r="12" spans="1:17" ht="30" customHeight="1" x14ac:dyDescent="0.2">
      <c r="A12" s="371"/>
      <c r="B12" s="359">
        <f>'Mapa de Riscos'!B13</f>
        <v>1</v>
      </c>
      <c r="C12" s="359" t="str">
        <f>'Mapa de Riscos'!C13</f>
        <v>Ameaça</v>
      </c>
      <c r="D12" s="359" t="str">
        <f>'Mapa de Riscos'!D13</f>
        <v>Causas
e possíveis parâmetros</v>
      </c>
      <c r="E12" s="359" t="str">
        <f>'Mapa de Riscos'!E13</f>
        <v>Efeitos / Consequências
e possíveis parâmetros</v>
      </c>
      <c r="F12" s="369" t="str">
        <f>'Cálculo do Risco'!U17</f>
        <v>Risco Alto</v>
      </c>
      <c r="G12" s="155" t="str">
        <f>'Resposta ao Risco'!G19</f>
        <v>Evitar</v>
      </c>
      <c r="H12" s="155" t="str">
        <f>'Resposta ao Risco'!H19</f>
        <v>Preventiva</v>
      </c>
      <c r="I12" s="155" t="str">
        <f>'Resposta ao Risco'!I19</f>
        <v>JLKHLJKHÇOHÇ</v>
      </c>
      <c r="J12" s="133">
        <f>'Resposta ao Risco'!N19</f>
        <v>42736</v>
      </c>
      <c r="K12" s="133">
        <f>'Resposta ao Risco'!O19</f>
        <v>42789</v>
      </c>
      <c r="L12" s="148" t="str">
        <f>'Resposta ao Risco'!P19</f>
        <v>Em andamento</v>
      </c>
      <c r="M12" s="149" t="s">
        <v>186</v>
      </c>
      <c r="N12" s="150"/>
      <c r="O12" s="150"/>
    </row>
    <row r="13" spans="1:17" ht="30" customHeight="1" x14ac:dyDescent="0.2">
      <c r="A13" s="371"/>
      <c r="B13" s="359"/>
      <c r="C13" s="359"/>
      <c r="D13" s="359"/>
      <c r="E13" s="359"/>
      <c r="F13" s="370"/>
      <c r="G13" s="155" t="str">
        <f>'Resposta ao Risco'!G20</f>
        <v>Provocar</v>
      </c>
      <c r="H13" s="155" t="str">
        <f>'Resposta ao Risco'!H20</f>
        <v>Corretiva</v>
      </c>
      <c r="I13" s="155">
        <f>'Resposta ao Risco'!I20</f>
        <v>0</v>
      </c>
      <c r="J13" s="133">
        <f>'Resposta ao Risco'!N20</f>
        <v>42736</v>
      </c>
      <c r="K13" s="133">
        <f>'Resposta ao Risco'!O20</f>
        <v>42789</v>
      </c>
      <c r="L13" s="148" t="str">
        <f>'Resposta ao Risco'!P20</f>
        <v>Em andamento</v>
      </c>
      <c r="M13" s="149" t="s">
        <v>186</v>
      </c>
      <c r="N13" s="150"/>
      <c r="O13" s="150"/>
    </row>
    <row r="14" spans="1:17" ht="30" customHeight="1" x14ac:dyDescent="0.2">
      <c r="A14" s="371"/>
      <c r="B14" s="359"/>
      <c r="C14" s="359"/>
      <c r="D14" s="359"/>
      <c r="E14" s="359"/>
      <c r="F14" s="370"/>
      <c r="G14" s="155" t="str">
        <f>'Resposta ao Risco'!G21</f>
        <v>Mitigar</v>
      </c>
      <c r="H14" s="155" t="str">
        <f>'Resposta ao Risco'!H21</f>
        <v>Corretiva</v>
      </c>
      <c r="I14" s="155">
        <f>'Resposta ao Risco'!I21</f>
        <v>0</v>
      </c>
      <c r="J14" s="133">
        <f>'Resposta ao Risco'!N21</f>
        <v>42736</v>
      </c>
      <c r="K14" s="133">
        <f>'Resposta ao Risco'!O21</f>
        <v>42789</v>
      </c>
      <c r="L14" s="148" t="str">
        <f>'Resposta ao Risco'!P21</f>
        <v>Em andamento</v>
      </c>
      <c r="M14" s="149" t="s">
        <v>186</v>
      </c>
      <c r="N14" s="150"/>
      <c r="O14" s="150"/>
    </row>
    <row r="15" spans="1:17" ht="30" customHeight="1" x14ac:dyDescent="0.2">
      <c r="A15" s="371"/>
      <c r="B15" s="359">
        <f>'Mapa de Riscos'!B14</f>
        <v>2</v>
      </c>
      <c r="C15" s="359" t="str">
        <f>'Mapa de Riscos'!C14</f>
        <v>Oportunidade</v>
      </c>
      <c r="D15" s="359" t="str">
        <f>'Mapa de Riscos'!D14</f>
        <v>Causas
e possíveis parâmetros</v>
      </c>
      <c r="E15" s="359" t="str">
        <f>'Mapa de Riscos'!E14</f>
        <v>Efeitos / Consequências
e possíveis parâmetros</v>
      </c>
      <c r="F15" s="369" t="str">
        <f>'Cálculo do Risco'!U18</f>
        <v>Risco Moderado</v>
      </c>
      <c r="G15" s="155" t="str">
        <f>'Resposta ao Risco'!G22</f>
        <v>Melhorar</v>
      </c>
      <c r="H15" s="155" t="str">
        <f>'Resposta ao Risco'!H22</f>
        <v>Preventiva</v>
      </c>
      <c r="I15" s="155">
        <f>'Resposta ao Risco'!I22</f>
        <v>0</v>
      </c>
      <c r="J15" s="133">
        <f>'Resposta ao Risco'!N22</f>
        <v>42736</v>
      </c>
      <c r="K15" s="133">
        <f>'Resposta ao Risco'!O22</f>
        <v>42789</v>
      </c>
      <c r="L15" s="148" t="str">
        <f>'Resposta ao Risco'!P22</f>
        <v>Em andamento</v>
      </c>
      <c r="M15" s="149" t="s">
        <v>186</v>
      </c>
      <c r="N15" s="150"/>
      <c r="O15" s="150"/>
    </row>
    <row r="16" spans="1:17" ht="30" customHeight="1" x14ac:dyDescent="0.2">
      <c r="A16" s="371"/>
      <c r="B16" s="359"/>
      <c r="C16" s="359"/>
      <c r="D16" s="359"/>
      <c r="E16" s="359"/>
      <c r="F16" s="370"/>
      <c r="G16" s="155" t="str">
        <f>'Resposta ao Risco'!G23</f>
        <v>Transferir/Compartilhar</v>
      </c>
      <c r="H16" s="155" t="str">
        <f>'Resposta ao Risco'!H23</f>
        <v>Preventiva</v>
      </c>
      <c r="I16" s="155">
        <f>'Resposta ao Risco'!I23</f>
        <v>0</v>
      </c>
      <c r="J16" s="133">
        <f>'Resposta ao Risco'!N23</f>
        <v>42736</v>
      </c>
      <c r="K16" s="133">
        <f>'Resposta ao Risco'!O23</f>
        <v>42789</v>
      </c>
      <c r="L16" s="148" t="str">
        <f>'Resposta ao Risco'!P23</f>
        <v>Em andamento</v>
      </c>
      <c r="M16" s="149" t="s">
        <v>186</v>
      </c>
      <c r="N16" s="150"/>
      <c r="O16" s="150"/>
    </row>
    <row r="17" spans="1:15" ht="30" customHeight="1" x14ac:dyDescent="0.2">
      <c r="A17" s="371"/>
      <c r="B17" s="359"/>
      <c r="C17" s="359"/>
      <c r="D17" s="359"/>
      <c r="E17" s="359"/>
      <c r="F17" s="370"/>
      <c r="G17" s="155" t="str">
        <f>'Resposta ao Risco'!G24</f>
        <v>Provocar</v>
      </c>
      <c r="H17" s="155" t="str">
        <f>'Resposta ao Risco'!H24</f>
        <v>Preventiva</v>
      </c>
      <c r="I17" s="155" t="str">
        <f>'Resposta ao Risco'!I24</f>
        <v>jakldjÇALKJDÇL</v>
      </c>
      <c r="J17" s="133">
        <f>'Resposta ao Risco'!N24</f>
        <v>42736</v>
      </c>
      <c r="K17" s="133">
        <f>'Resposta ao Risco'!O24</f>
        <v>42789</v>
      </c>
      <c r="L17" s="148" t="str">
        <f>'Resposta ao Risco'!P24</f>
        <v>Em andamento</v>
      </c>
      <c r="M17" s="149" t="s">
        <v>186</v>
      </c>
      <c r="N17" s="150"/>
      <c r="O17" s="150"/>
    </row>
    <row r="18" spans="1:15" ht="30" customHeight="1" x14ac:dyDescent="0.2">
      <c r="A18" s="371"/>
      <c r="B18" s="359">
        <f>'Mapa de Riscos'!B15</f>
        <v>3</v>
      </c>
      <c r="C18" s="359" t="str">
        <f>'Mapa de Riscos'!C15</f>
        <v>Oportunidade</v>
      </c>
      <c r="D18" s="359" t="str">
        <f>'Mapa de Riscos'!D15</f>
        <v>gagasg</v>
      </c>
      <c r="E18" s="359" t="str">
        <f>'Mapa de Riscos'!E15</f>
        <v>uuiiolo</v>
      </c>
      <c r="F18" s="369" t="str">
        <f>'Cálculo do Risco'!U19</f>
        <v>Risco Pequeno</v>
      </c>
      <c r="G18" s="155" t="str">
        <f>'Resposta ao Risco'!G25</f>
        <v>Melhorar</v>
      </c>
      <c r="H18" s="155" t="str">
        <f>'Resposta ao Risco'!H25</f>
        <v>Corretiva</v>
      </c>
      <c r="I18" s="155">
        <f>'Resposta ao Risco'!I25</f>
        <v>0</v>
      </c>
      <c r="J18" s="133">
        <f>'Resposta ao Risco'!N25</f>
        <v>42736</v>
      </c>
      <c r="K18" s="133">
        <f>'Resposta ao Risco'!O25</f>
        <v>42789</v>
      </c>
      <c r="L18" s="148" t="str">
        <f>'Resposta ao Risco'!P25</f>
        <v>Em andamento</v>
      </c>
      <c r="M18" s="149" t="s">
        <v>186</v>
      </c>
      <c r="N18" s="150"/>
      <c r="O18" s="150"/>
    </row>
    <row r="19" spans="1:15" ht="30" customHeight="1" x14ac:dyDescent="0.2">
      <c r="A19" s="371"/>
      <c r="B19" s="359"/>
      <c r="C19" s="359"/>
      <c r="D19" s="359"/>
      <c r="E19" s="359"/>
      <c r="F19" s="370"/>
      <c r="G19" s="155" t="str">
        <f>'Resposta ao Risco'!G26</f>
        <v>Transferir/Compartilhar</v>
      </c>
      <c r="H19" s="155" t="str">
        <f>'Resposta ao Risco'!H26</f>
        <v>Preventiva</v>
      </c>
      <c r="I19" s="155">
        <f>'Resposta ao Risco'!I26</f>
        <v>0</v>
      </c>
      <c r="J19" s="133">
        <f>'Resposta ao Risco'!N26</f>
        <v>42736</v>
      </c>
      <c r="K19" s="133">
        <f>'Resposta ao Risco'!O26</f>
        <v>42789</v>
      </c>
      <c r="L19" s="148" t="str">
        <f>'Resposta ao Risco'!P26</f>
        <v>Em andamento</v>
      </c>
      <c r="M19" s="149" t="s">
        <v>186</v>
      </c>
      <c r="N19" s="150"/>
      <c r="O19" s="150"/>
    </row>
    <row r="20" spans="1:15" ht="30" customHeight="1" x14ac:dyDescent="0.2">
      <c r="A20" s="371"/>
      <c r="B20" s="359"/>
      <c r="C20" s="359"/>
      <c r="D20" s="359"/>
      <c r="E20" s="359"/>
      <c r="F20" s="370"/>
      <c r="G20" s="155" t="str">
        <f>'Resposta ao Risco'!G27</f>
        <v>Mitigar</v>
      </c>
      <c r="H20" s="155" t="str">
        <f>'Resposta ao Risco'!H27</f>
        <v>Corretiva</v>
      </c>
      <c r="I20" s="155" t="str">
        <f>'Resposta ao Risco'!I27</f>
        <v>DxdAa</v>
      </c>
      <c r="J20" s="133">
        <f>'Resposta ao Risco'!N27</f>
        <v>42736</v>
      </c>
      <c r="K20" s="133">
        <f>'Resposta ao Risco'!O27</f>
        <v>42757</v>
      </c>
      <c r="L20" s="148" t="str">
        <f>'Resposta ao Risco'!P27</f>
        <v>Não iniciado</v>
      </c>
      <c r="M20" s="149" t="s">
        <v>186</v>
      </c>
      <c r="N20" s="150"/>
      <c r="O20" s="150"/>
    </row>
    <row r="21" spans="1:15" ht="30" customHeight="1" x14ac:dyDescent="0.2">
      <c r="A21" s="371"/>
      <c r="B21" s="359">
        <f>'Mapa de Riscos'!B16</f>
        <v>0</v>
      </c>
      <c r="C21" s="359">
        <f>'Mapa de Riscos'!C16</f>
        <v>0</v>
      </c>
      <c r="D21" s="359" t="str">
        <f>'Mapa de Riscos'!D16</f>
        <v>fgsagabg</v>
      </c>
      <c r="E21" s="359" t="str">
        <f>'Mapa de Riscos'!E16</f>
        <v>jhjkl</v>
      </c>
      <c r="F21" s="369" t="str">
        <f>'Cálculo do Risco'!U20</f>
        <v>Risco Pequeno</v>
      </c>
      <c r="G21" s="155">
        <f>'Resposta ao Risco'!G28</f>
        <v>0</v>
      </c>
      <c r="H21" s="155">
        <f>'Resposta ao Risco'!H28</f>
        <v>0</v>
      </c>
      <c r="I21" s="155" t="str">
        <f>'Resposta ao Risco'!I28</f>
        <v>Xxxxx</v>
      </c>
      <c r="J21" s="133">
        <f>'Resposta ao Risco'!N28</f>
        <v>0</v>
      </c>
      <c r="K21" s="133">
        <f>'Resposta ao Risco'!O28</f>
        <v>0</v>
      </c>
      <c r="L21" s="148" t="str">
        <f>'Resposta ao Risco'!P28</f>
        <v>Não iniciado</v>
      </c>
      <c r="M21" s="149" t="s">
        <v>186</v>
      </c>
      <c r="N21" s="150"/>
      <c r="O21" s="150"/>
    </row>
    <row r="22" spans="1:15" ht="30" customHeight="1" x14ac:dyDescent="0.2">
      <c r="A22" s="371"/>
      <c r="B22" s="359"/>
      <c r="C22" s="359"/>
      <c r="D22" s="359"/>
      <c r="E22" s="359"/>
      <c r="F22" s="370"/>
      <c r="G22" s="155">
        <f>'Resposta ao Risco'!G29</f>
        <v>0</v>
      </c>
      <c r="H22" s="155">
        <f>'Resposta ao Risco'!H29</f>
        <v>0</v>
      </c>
      <c r="I22" s="155">
        <f>'Resposta ao Risco'!I29</f>
        <v>0</v>
      </c>
      <c r="J22" s="133">
        <f>'Resposta ao Risco'!N29</f>
        <v>0</v>
      </c>
      <c r="K22" s="133">
        <f>'Resposta ao Risco'!O33</f>
        <v>0</v>
      </c>
      <c r="L22" s="148" t="str">
        <f>'Resposta ao Risco'!P33</f>
        <v>Não iniciado</v>
      </c>
      <c r="M22" s="149" t="s">
        <v>186</v>
      </c>
      <c r="N22" s="150"/>
      <c r="O22" s="150"/>
    </row>
    <row r="23" spans="1:15" ht="30" customHeight="1" x14ac:dyDescent="0.2">
      <c r="A23" s="371"/>
      <c r="B23" s="359"/>
      <c r="C23" s="359"/>
      <c r="D23" s="359"/>
      <c r="E23" s="359"/>
      <c r="F23" s="370"/>
      <c r="G23" s="155">
        <f>'Resposta ao Risco'!G30</f>
        <v>0</v>
      </c>
      <c r="H23" s="155">
        <f>'Resposta ao Risco'!H30</f>
        <v>0</v>
      </c>
      <c r="I23" s="155">
        <f>'Resposta ao Risco'!I30</f>
        <v>0</v>
      </c>
      <c r="J23" s="133">
        <f>'Resposta ao Risco'!N30</f>
        <v>0</v>
      </c>
      <c r="K23" s="133">
        <f>'Resposta ao Risco'!O36</f>
        <v>0</v>
      </c>
      <c r="L23" s="148" t="str">
        <f>'Resposta ao Risco'!P36</f>
        <v>Não iniciado</v>
      </c>
      <c r="M23" s="149" t="s">
        <v>186</v>
      </c>
      <c r="N23" s="150"/>
      <c r="O23" s="150"/>
    </row>
    <row r="24" spans="1:15" ht="30" customHeight="1" x14ac:dyDescent="0.2">
      <c r="A24" s="371"/>
      <c r="B24" s="359">
        <f>'Mapa de Riscos'!B17</f>
        <v>0</v>
      </c>
      <c r="C24" s="359">
        <f>'Mapa de Riscos'!C17</f>
        <v>0</v>
      </c>
      <c r="D24" s="359">
        <f>'Mapa de Riscos'!D17</f>
        <v>0</v>
      </c>
      <c r="E24" s="359">
        <f>'Mapa de Riscos'!E17</f>
        <v>0</v>
      </c>
      <c r="F24" s="369" t="str">
        <f>'Cálculo do Risco'!U21</f>
        <v>Risco Pequeno</v>
      </c>
      <c r="G24" s="155">
        <f>'Resposta ao Risco'!G31</f>
        <v>0</v>
      </c>
      <c r="H24" s="155">
        <f>'Resposta ao Risco'!H31</f>
        <v>0</v>
      </c>
      <c r="I24" s="155">
        <f>'Resposta ao Risco'!I31</f>
        <v>0</v>
      </c>
      <c r="J24" s="133">
        <f>'Resposta ao Risco'!N31</f>
        <v>0</v>
      </c>
      <c r="K24" s="133">
        <f>'Resposta ao Risco'!O37</f>
        <v>0</v>
      </c>
      <c r="L24" s="148" t="str">
        <f>'Resposta ao Risco'!P37</f>
        <v>Não iniciado</v>
      </c>
      <c r="M24" s="149" t="s">
        <v>186</v>
      </c>
      <c r="N24" s="150"/>
      <c r="O24" s="150"/>
    </row>
    <row r="25" spans="1:15" ht="30" customHeight="1" x14ac:dyDescent="0.2">
      <c r="A25" s="371"/>
      <c r="B25" s="359"/>
      <c r="C25" s="359"/>
      <c r="D25" s="359"/>
      <c r="E25" s="359"/>
      <c r="F25" s="370"/>
      <c r="G25" s="155">
        <f>'Resposta ao Risco'!G32</f>
        <v>0</v>
      </c>
      <c r="H25" s="155">
        <f>'Resposta ao Risco'!H32</f>
        <v>0</v>
      </c>
      <c r="I25" s="155">
        <f>'Resposta ao Risco'!I32</f>
        <v>0</v>
      </c>
      <c r="J25" s="133">
        <f>'Resposta ao Risco'!N32</f>
        <v>0</v>
      </c>
      <c r="K25" s="133">
        <f>'Resposta ao Risco'!O38</f>
        <v>0</v>
      </c>
      <c r="L25" s="148" t="str">
        <f>'Resposta ao Risco'!P38</f>
        <v>Não iniciado</v>
      </c>
      <c r="M25" s="149" t="s">
        <v>186</v>
      </c>
      <c r="N25" s="150"/>
      <c r="O25" s="150"/>
    </row>
    <row r="26" spans="1:15" ht="30" customHeight="1" x14ac:dyDescent="0.2">
      <c r="A26" s="371"/>
      <c r="B26" s="359"/>
      <c r="C26" s="359"/>
      <c r="D26" s="359"/>
      <c r="E26" s="359"/>
      <c r="F26" s="370"/>
      <c r="G26" s="155">
        <f>'Resposta ao Risco'!G33</f>
        <v>0</v>
      </c>
      <c r="H26" s="155">
        <f>'Resposta ao Risco'!H33</f>
        <v>0</v>
      </c>
      <c r="I26" s="155">
        <f>'Resposta ao Risco'!I33</f>
        <v>0</v>
      </c>
      <c r="J26" s="133">
        <f>'Resposta ao Risco'!N33</f>
        <v>0</v>
      </c>
      <c r="K26" s="133">
        <f>'Resposta ao Risco'!O39</f>
        <v>0</v>
      </c>
      <c r="L26" s="148" t="str">
        <f>'Resposta ao Risco'!P39</f>
        <v>Não iniciado</v>
      </c>
      <c r="M26" s="149" t="s">
        <v>186</v>
      </c>
      <c r="N26" s="150"/>
      <c r="O26" s="150"/>
    </row>
    <row r="27" spans="1:15" ht="30" customHeight="1" x14ac:dyDescent="0.2">
      <c r="A27" s="371"/>
      <c r="B27" s="359">
        <f>'Mapa de Riscos'!B18</f>
        <v>0</v>
      </c>
      <c r="C27" s="359">
        <f>'Mapa de Riscos'!C18</f>
        <v>0</v>
      </c>
      <c r="D27" s="359">
        <f>'Mapa de Riscos'!D18</f>
        <v>0</v>
      </c>
      <c r="E27" s="359">
        <f>'Mapa de Riscos'!E18</f>
        <v>0</v>
      </c>
      <c r="F27" s="369" t="str">
        <f>'Cálculo do Risco'!U22</f>
        <v>Risco Pequeno</v>
      </c>
      <c r="G27" s="155">
        <f>'Resposta ao Risco'!G34</f>
        <v>0</v>
      </c>
      <c r="H27" s="155">
        <f>'Resposta ao Risco'!H34</f>
        <v>0</v>
      </c>
      <c r="I27" s="155">
        <f>'Resposta ao Risco'!I34</f>
        <v>0</v>
      </c>
      <c r="J27" s="133">
        <f>'Resposta ao Risco'!N34</f>
        <v>0</v>
      </c>
      <c r="K27" s="133">
        <f>'Resposta ao Risco'!O40</f>
        <v>0</v>
      </c>
      <c r="L27" s="148" t="str">
        <f>'Resposta ao Risco'!P40</f>
        <v>Não iniciado</v>
      </c>
      <c r="M27" s="149" t="s">
        <v>186</v>
      </c>
      <c r="N27" s="150"/>
      <c r="O27" s="150"/>
    </row>
    <row r="28" spans="1:15" ht="30" customHeight="1" x14ac:dyDescent="0.2">
      <c r="A28" s="371"/>
      <c r="B28" s="359"/>
      <c r="C28" s="359"/>
      <c r="D28" s="359"/>
      <c r="E28" s="359"/>
      <c r="F28" s="370"/>
      <c r="G28" s="155">
        <f>'Resposta ao Risco'!G35</f>
        <v>0</v>
      </c>
      <c r="H28" s="155">
        <f>'Resposta ao Risco'!H35</f>
        <v>0</v>
      </c>
      <c r="I28" s="155">
        <f>'Resposta ao Risco'!I35</f>
        <v>0</v>
      </c>
      <c r="J28" s="133">
        <f>'Resposta ao Risco'!N35</f>
        <v>0</v>
      </c>
      <c r="K28" s="133">
        <f>'Resposta ao Risco'!O41</f>
        <v>0</v>
      </c>
      <c r="L28" s="148" t="str">
        <f>'Resposta ao Risco'!P41</f>
        <v>Não iniciado</v>
      </c>
      <c r="M28" s="149" t="s">
        <v>186</v>
      </c>
      <c r="N28" s="150"/>
      <c r="O28" s="150"/>
    </row>
    <row r="29" spans="1:15" ht="30" customHeight="1" x14ac:dyDescent="0.2">
      <c r="A29" s="371"/>
      <c r="B29" s="359"/>
      <c r="C29" s="359"/>
      <c r="D29" s="359"/>
      <c r="E29" s="359"/>
      <c r="F29" s="370"/>
      <c r="G29" s="155">
        <f>'Resposta ao Risco'!G36</f>
        <v>0</v>
      </c>
      <c r="H29" s="155">
        <f>'Resposta ao Risco'!H36</f>
        <v>0</v>
      </c>
      <c r="I29" s="155">
        <f>'Resposta ao Risco'!I36</f>
        <v>0</v>
      </c>
      <c r="J29" s="133">
        <f>'Resposta ao Risco'!N36</f>
        <v>0</v>
      </c>
      <c r="K29" s="133">
        <f>'Resposta ao Risco'!O42</f>
        <v>0</v>
      </c>
      <c r="L29" s="148" t="str">
        <f>'Resposta ao Risco'!P42</f>
        <v>Não iniciado</v>
      </c>
      <c r="M29" s="149" t="s">
        <v>186</v>
      </c>
      <c r="N29" s="150"/>
      <c r="O29" s="150"/>
    </row>
    <row r="30" spans="1:15" ht="30" customHeight="1" x14ac:dyDescent="0.2">
      <c r="A30" s="371"/>
      <c r="B30" s="359">
        <f>'Mapa de Riscos'!B19</f>
        <v>0</v>
      </c>
      <c r="C30" s="359">
        <f>'Mapa de Riscos'!C19</f>
        <v>0</v>
      </c>
      <c r="D30" s="359">
        <f>'Mapa de Riscos'!D19</f>
        <v>0</v>
      </c>
      <c r="E30" s="359">
        <f>'Mapa de Riscos'!E19</f>
        <v>0</v>
      </c>
      <c r="F30" s="369" t="str">
        <f>'Cálculo do Risco'!U23</f>
        <v>Risco Pequeno</v>
      </c>
      <c r="G30" s="155">
        <f>'Resposta ao Risco'!G37</f>
        <v>0</v>
      </c>
      <c r="H30" s="155">
        <f>'Resposta ao Risco'!H37</f>
        <v>0</v>
      </c>
      <c r="I30" s="155">
        <f>'Resposta ao Risco'!I37</f>
        <v>0</v>
      </c>
      <c r="J30" s="133">
        <f>'Resposta ao Risco'!N37</f>
        <v>0</v>
      </c>
      <c r="K30" s="133">
        <f>'Resposta ao Risco'!O43</f>
        <v>0</v>
      </c>
      <c r="L30" s="148" t="str">
        <f>'Resposta ao Risco'!P43</f>
        <v>Não iniciado</v>
      </c>
      <c r="M30" s="149" t="s">
        <v>186</v>
      </c>
      <c r="N30" s="150"/>
      <c r="O30" s="150"/>
    </row>
    <row r="31" spans="1:15" ht="30" customHeight="1" x14ac:dyDescent="0.2">
      <c r="A31" s="371"/>
      <c r="B31" s="359"/>
      <c r="C31" s="359"/>
      <c r="D31" s="359"/>
      <c r="E31" s="359"/>
      <c r="F31" s="370"/>
      <c r="G31" s="155">
        <f>'Resposta ao Risco'!G38</f>
        <v>0</v>
      </c>
      <c r="H31" s="155">
        <f>'Resposta ao Risco'!H38</f>
        <v>0</v>
      </c>
      <c r="I31" s="155">
        <f>'Resposta ao Risco'!I38</f>
        <v>0</v>
      </c>
      <c r="J31" s="133">
        <f>'Resposta ao Risco'!N38</f>
        <v>0</v>
      </c>
      <c r="K31" s="133">
        <f>'Resposta ao Risco'!O44</f>
        <v>0</v>
      </c>
      <c r="L31" s="148" t="str">
        <f>'Resposta ao Risco'!P44</f>
        <v>Não iniciado</v>
      </c>
      <c r="M31" s="149" t="s">
        <v>186</v>
      </c>
      <c r="N31" s="150"/>
      <c r="O31" s="150"/>
    </row>
    <row r="32" spans="1:15" ht="30" customHeight="1" x14ac:dyDescent="0.2">
      <c r="A32" s="371"/>
      <c r="B32" s="359"/>
      <c r="C32" s="359"/>
      <c r="D32" s="359"/>
      <c r="E32" s="359"/>
      <c r="F32" s="370"/>
      <c r="G32" s="155">
        <f>'Resposta ao Risco'!G39</f>
        <v>0</v>
      </c>
      <c r="H32" s="155">
        <f>'Resposta ao Risco'!H39</f>
        <v>0</v>
      </c>
      <c r="I32" s="155">
        <f>'Resposta ao Risco'!I39</f>
        <v>0</v>
      </c>
      <c r="J32" s="133">
        <f>'Resposta ao Risco'!N39</f>
        <v>0</v>
      </c>
      <c r="K32" s="133">
        <f>'Resposta ao Risco'!O45</f>
        <v>0</v>
      </c>
      <c r="L32" s="148" t="str">
        <f>'Resposta ao Risco'!P45</f>
        <v>Não iniciado</v>
      </c>
      <c r="M32" s="149" t="s">
        <v>186</v>
      </c>
      <c r="N32" s="150"/>
      <c r="O32" s="150"/>
    </row>
    <row r="33" spans="1:15" ht="30" customHeight="1" x14ac:dyDescent="0.2">
      <c r="A33" s="371"/>
      <c r="B33" s="359">
        <f>'Mapa de Riscos'!B20</f>
        <v>0</v>
      </c>
      <c r="C33" s="359">
        <f>'Mapa de Riscos'!C20</f>
        <v>0</v>
      </c>
      <c r="D33" s="359">
        <f>'Mapa de Riscos'!D20</f>
        <v>0</v>
      </c>
      <c r="E33" s="359">
        <f>'Mapa de Riscos'!E20</f>
        <v>0</v>
      </c>
      <c r="F33" s="369" t="str">
        <f>'Cálculo do Risco'!U24</f>
        <v>Risco Pequeno</v>
      </c>
      <c r="G33" s="155">
        <f>'Resposta ao Risco'!G40</f>
        <v>0</v>
      </c>
      <c r="H33" s="155">
        <f>'Resposta ao Risco'!H40</f>
        <v>0</v>
      </c>
      <c r="I33" s="155">
        <f>'Resposta ao Risco'!I40</f>
        <v>0</v>
      </c>
      <c r="J33" s="133">
        <f>'Resposta ao Risco'!N40</f>
        <v>0</v>
      </c>
      <c r="K33" s="133">
        <f>'Resposta ao Risco'!O46</f>
        <v>0</v>
      </c>
      <c r="L33" s="148" t="str">
        <f>'Resposta ao Risco'!P46</f>
        <v>Não iniciado</v>
      </c>
      <c r="M33" s="149" t="s">
        <v>186</v>
      </c>
      <c r="N33" s="150"/>
      <c r="O33" s="150"/>
    </row>
    <row r="34" spans="1:15" ht="30" customHeight="1" x14ac:dyDescent="0.2">
      <c r="A34" s="371"/>
      <c r="B34" s="359"/>
      <c r="C34" s="359"/>
      <c r="D34" s="359"/>
      <c r="E34" s="359"/>
      <c r="F34" s="370"/>
      <c r="G34" s="155">
        <f>'Resposta ao Risco'!G41</f>
        <v>0</v>
      </c>
      <c r="H34" s="155">
        <f>'Resposta ao Risco'!H41</f>
        <v>0</v>
      </c>
      <c r="I34" s="155">
        <f>'Resposta ao Risco'!I41</f>
        <v>0</v>
      </c>
      <c r="J34" s="133">
        <f>'Resposta ao Risco'!N41</f>
        <v>0</v>
      </c>
      <c r="K34" s="133">
        <f>'Resposta ao Risco'!O47</f>
        <v>0</v>
      </c>
      <c r="L34" s="148" t="str">
        <f>'Resposta ao Risco'!P47</f>
        <v>Não iniciado</v>
      </c>
      <c r="M34" s="149" t="s">
        <v>186</v>
      </c>
      <c r="N34" s="150"/>
      <c r="O34" s="150"/>
    </row>
    <row r="35" spans="1:15" ht="30" customHeight="1" x14ac:dyDescent="0.2">
      <c r="A35" s="371"/>
      <c r="B35" s="359"/>
      <c r="C35" s="359"/>
      <c r="D35" s="359"/>
      <c r="E35" s="359"/>
      <c r="F35" s="370"/>
      <c r="G35" s="155">
        <f>'Resposta ao Risco'!G42</f>
        <v>0</v>
      </c>
      <c r="H35" s="155">
        <f>'Resposta ao Risco'!H42</f>
        <v>0</v>
      </c>
      <c r="I35" s="155">
        <f>'Resposta ao Risco'!I42</f>
        <v>0</v>
      </c>
      <c r="J35" s="133">
        <f>'Resposta ao Risco'!N42</f>
        <v>0</v>
      </c>
      <c r="K35" s="133">
        <f>'Resposta ao Risco'!O48</f>
        <v>0</v>
      </c>
      <c r="L35" s="148" t="str">
        <f>'Resposta ao Risco'!P48</f>
        <v>Não iniciado</v>
      </c>
      <c r="M35" s="149" t="s">
        <v>186</v>
      </c>
      <c r="N35" s="150"/>
      <c r="O35" s="150"/>
    </row>
    <row r="36" spans="1:15" ht="30" customHeight="1" x14ac:dyDescent="0.2">
      <c r="A36" s="371"/>
      <c r="B36" s="359">
        <f>'Mapa de Riscos'!B21</f>
        <v>0</v>
      </c>
      <c r="C36" s="359">
        <f>'Mapa de Riscos'!C21</f>
        <v>0</v>
      </c>
      <c r="D36" s="359">
        <f>'Mapa de Riscos'!D21</f>
        <v>0</v>
      </c>
      <c r="E36" s="359">
        <f>'Mapa de Riscos'!E21</f>
        <v>0</v>
      </c>
      <c r="F36" s="369" t="str">
        <f>'Cálculo do Risco'!U25</f>
        <v>Risco Pequeno</v>
      </c>
      <c r="G36" s="155">
        <f>'Resposta ao Risco'!G43</f>
        <v>0</v>
      </c>
      <c r="H36" s="155">
        <f>'Resposta ao Risco'!H43</f>
        <v>0</v>
      </c>
      <c r="I36" s="155">
        <f>'Resposta ao Risco'!I43</f>
        <v>0</v>
      </c>
      <c r="J36" s="133">
        <f>'Resposta ao Risco'!N43</f>
        <v>0</v>
      </c>
      <c r="K36" s="133">
        <f>'Resposta ao Risco'!O49</f>
        <v>0</v>
      </c>
      <c r="L36" s="148" t="str">
        <f>'Resposta ao Risco'!P49</f>
        <v>Não iniciado</v>
      </c>
      <c r="M36" s="149" t="s">
        <v>186</v>
      </c>
      <c r="N36" s="150"/>
      <c r="O36" s="150"/>
    </row>
    <row r="37" spans="1:15" ht="30" customHeight="1" x14ac:dyDescent="0.2">
      <c r="A37" s="371"/>
      <c r="B37" s="359"/>
      <c r="C37" s="359"/>
      <c r="D37" s="359"/>
      <c r="E37" s="359"/>
      <c r="F37" s="370"/>
      <c r="G37" s="155">
        <f>'Resposta ao Risco'!G44</f>
        <v>0</v>
      </c>
      <c r="H37" s="155">
        <f>'Resposta ao Risco'!H44</f>
        <v>0</v>
      </c>
      <c r="I37" s="155">
        <f>'Resposta ao Risco'!I44</f>
        <v>0</v>
      </c>
      <c r="J37" s="133">
        <f>'Resposta ao Risco'!N44</f>
        <v>0</v>
      </c>
      <c r="K37" s="133">
        <f>'Resposta ao Risco'!O50</f>
        <v>0</v>
      </c>
      <c r="L37" s="148" t="str">
        <f>'Resposta ao Risco'!P50</f>
        <v>Não iniciado</v>
      </c>
      <c r="M37" s="149" t="s">
        <v>186</v>
      </c>
      <c r="N37" s="150"/>
      <c r="O37" s="150"/>
    </row>
    <row r="38" spans="1:15" ht="30" customHeight="1" x14ac:dyDescent="0.2">
      <c r="A38" s="371"/>
      <c r="B38" s="359"/>
      <c r="C38" s="359"/>
      <c r="D38" s="359"/>
      <c r="E38" s="359"/>
      <c r="F38" s="370"/>
      <c r="G38" s="155">
        <f>'Resposta ao Risco'!G45</f>
        <v>0</v>
      </c>
      <c r="H38" s="155">
        <f>'Resposta ao Risco'!H45</f>
        <v>0</v>
      </c>
      <c r="I38" s="155">
        <f>'Resposta ao Risco'!I45</f>
        <v>0</v>
      </c>
      <c r="J38" s="133">
        <f>'Resposta ao Risco'!N45</f>
        <v>0</v>
      </c>
      <c r="K38" s="133">
        <f>'Resposta ao Risco'!O51</f>
        <v>0</v>
      </c>
      <c r="L38" s="148" t="str">
        <f>'Resposta ao Risco'!P51</f>
        <v>Não iniciado</v>
      </c>
      <c r="M38" s="149" t="s">
        <v>186</v>
      </c>
      <c r="N38" s="150"/>
      <c r="O38" s="150"/>
    </row>
    <row r="39" spans="1:15" ht="30" customHeight="1" x14ac:dyDescent="0.2">
      <c r="A39" s="371"/>
      <c r="B39" s="359">
        <f>'Mapa de Riscos'!B22</f>
        <v>0</v>
      </c>
      <c r="C39" s="359">
        <f>'Mapa de Riscos'!C22</f>
        <v>0</v>
      </c>
      <c r="D39" s="359">
        <f>'Mapa de Riscos'!D22</f>
        <v>0</v>
      </c>
      <c r="E39" s="359">
        <f>'Mapa de Riscos'!E22</f>
        <v>0</v>
      </c>
      <c r="F39" s="369" t="str">
        <f>'Cálculo do Risco'!U26</f>
        <v>Risco Pequeno</v>
      </c>
      <c r="G39" s="155">
        <f>'Resposta ao Risco'!G46</f>
        <v>0</v>
      </c>
      <c r="H39" s="155">
        <f>'Resposta ao Risco'!H46</f>
        <v>0</v>
      </c>
      <c r="I39" s="155">
        <f>'Resposta ao Risco'!I46</f>
        <v>0</v>
      </c>
      <c r="J39" s="133">
        <f>'Resposta ao Risco'!N46</f>
        <v>0</v>
      </c>
      <c r="K39" s="133">
        <f>'Resposta ao Risco'!O52</f>
        <v>0</v>
      </c>
      <c r="L39" s="148" t="str">
        <f>'Resposta ao Risco'!P52</f>
        <v>Não iniciado</v>
      </c>
      <c r="M39" s="149" t="s">
        <v>186</v>
      </c>
      <c r="N39" s="150"/>
      <c r="O39" s="150"/>
    </row>
    <row r="40" spans="1:15" ht="30" customHeight="1" x14ac:dyDescent="0.2">
      <c r="A40" s="371"/>
      <c r="B40" s="359"/>
      <c r="C40" s="359"/>
      <c r="D40" s="359"/>
      <c r="E40" s="359"/>
      <c r="F40" s="370"/>
      <c r="G40" s="155">
        <f>'Resposta ao Risco'!G47</f>
        <v>0</v>
      </c>
      <c r="H40" s="155">
        <f>'Resposta ao Risco'!H47</f>
        <v>0</v>
      </c>
      <c r="I40" s="155">
        <f>'Resposta ao Risco'!I47</f>
        <v>0</v>
      </c>
      <c r="J40" s="133">
        <f>'Resposta ao Risco'!N47</f>
        <v>0</v>
      </c>
      <c r="K40" s="133">
        <f>'Resposta ao Risco'!O53</f>
        <v>0</v>
      </c>
      <c r="L40" s="148" t="str">
        <f>'Resposta ao Risco'!P53</f>
        <v>Não iniciado</v>
      </c>
      <c r="M40" s="149" t="s">
        <v>186</v>
      </c>
      <c r="N40" s="150"/>
      <c r="O40" s="150"/>
    </row>
    <row r="41" spans="1:15" ht="30" customHeight="1" x14ac:dyDescent="0.2">
      <c r="A41" s="371"/>
      <c r="B41" s="359"/>
      <c r="C41" s="359"/>
      <c r="D41" s="359"/>
      <c r="E41" s="359"/>
      <c r="F41" s="370"/>
      <c r="G41" s="155">
        <f>'Resposta ao Risco'!G48</f>
        <v>0</v>
      </c>
      <c r="H41" s="155">
        <f>'Resposta ao Risco'!H48</f>
        <v>0</v>
      </c>
      <c r="I41" s="155">
        <f>'Resposta ao Risco'!I48</f>
        <v>0</v>
      </c>
      <c r="J41" s="133">
        <f>'Resposta ao Risco'!N48</f>
        <v>0</v>
      </c>
      <c r="K41" s="133">
        <f>'Resposta ao Risco'!O54</f>
        <v>0</v>
      </c>
      <c r="L41" s="148" t="str">
        <f>'Resposta ao Risco'!P54</f>
        <v>Não iniciado</v>
      </c>
      <c r="M41" s="149" t="s">
        <v>186</v>
      </c>
      <c r="N41" s="150"/>
      <c r="O41" s="150"/>
    </row>
    <row r="42" spans="1:15" ht="30" customHeight="1" x14ac:dyDescent="0.2">
      <c r="A42" s="371"/>
      <c r="B42" s="359">
        <f>'Mapa de Riscos'!B23</f>
        <v>0</v>
      </c>
      <c r="C42" s="359">
        <f>'Mapa de Riscos'!C23</f>
        <v>0</v>
      </c>
      <c r="D42" s="359">
        <f>'Mapa de Riscos'!D23</f>
        <v>0</v>
      </c>
      <c r="E42" s="359">
        <f>'Mapa de Riscos'!E23</f>
        <v>0</v>
      </c>
      <c r="F42" s="369" t="str">
        <f>'Cálculo do Risco'!U27</f>
        <v>Risco Pequeno</v>
      </c>
      <c r="G42" s="155">
        <f>'Resposta ao Risco'!G49</f>
        <v>0</v>
      </c>
      <c r="H42" s="155">
        <f>'Resposta ao Risco'!H49</f>
        <v>0</v>
      </c>
      <c r="I42" s="155">
        <f>'Resposta ao Risco'!I49</f>
        <v>0</v>
      </c>
      <c r="J42" s="133">
        <f>'Resposta ao Risco'!N49</f>
        <v>0</v>
      </c>
      <c r="K42" s="133">
        <f>'Resposta ao Risco'!O55</f>
        <v>0</v>
      </c>
      <c r="L42" s="148" t="str">
        <f>'Resposta ao Risco'!P55</f>
        <v>Não iniciado</v>
      </c>
      <c r="M42" s="149" t="s">
        <v>186</v>
      </c>
      <c r="N42" s="150"/>
      <c r="O42" s="150"/>
    </row>
    <row r="43" spans="1:15" ht="30" customHeight="1" x14ac:dyDescent="0.2">
      <c r="A43" s="371"/>
      <c r="B43" s="359"/>
      <c r="C43" s="359"/>
      <c r="D43" s="359"/>
      <c r="E43" s="359"/>
      <c r="F43" s="370"/>
      <c r="G43" s="155">
        <f>'Resposta ao Risco'!G50</f>
        <v>0</v>
      </c>
      <c r="H43" s="155">
        <f>'Resposta ao Risco'!H50</f>
        <v>0</v>
      </c>
      <c r="I43" s="155">
        <f>'Resposta ao Risco'!I50</f>
        <v>0</v>
      </c>
      <c r="J43" s="133">
        <f>'Resposta ao Risco'!N50</f>
        <v>0</v>
      </c>
      <c r="K43" s="133">
        <f>'Resposta ao Risco'!O56</f>
        <v>0</v>
      </c>
      <c r="L43" s="148" t="str">
        <f>'Resposta ao Risco'!P56</f>
        <v>Não iniciado</v>
      </c>
      <c r="M43" s="149" t="s">
        <v>186</v>
      </c>
      <c r="N43" s="150"/>
      <c r="O43" s="150"/>
    </row>
    <row r="44" spans="1:15" ht="30" customHeight="1" x14ac:dyDescent="0.2">
      <c r="A44" s="371"/>
      <c r="B44" s="359"/>
      <c r="C44" s="359"/>
      <c r="D44" s="359"/>
      <c r="E44" s="359"/>
      <c r="F44" s="370"/>
      <c r="G44" s="155">
        <f>'Resposta ao Risco'!G51</f>
        <v>0</v>
      </c>
      <c r="H44" s="155">
        <f>'Resposta ao Risco'!H51</f>
        <v>0</v>
      </c>
      <c r="I44" s="155">
        <f>'Resposta ao Risco'!I51</f>
        <v>0</v>
      </c>
      <c r="J44" s="133">
        <f>'Resposta ao Risco'!N51</f>
        <v>0</v>
      </c>
      <c r="K44" s="133">
        <f>'Resposta ao Risco'!O57</f>
        <v>0</v>
      </c>
      <c r="L44" s="148" t="str">
        <f>'Resposta ao Risco'!P57</f>
        <v>Não iniciado</v>
      </c>
      <c r="M44" s="149" t="s">
        <v>186</v>
      </c>
      <c r="N44" s="150"/>
      <c r="O44" s="150"/>
    </row>
    <row r="45" spans="1:15" ht="30" customHeight="1" x14ac:dyDescent="0.2">
      <c r="A45" s="371"/>
      <c r="B45" s="359">
        <f>'Mapa de Riscos'!B24</f>
        <v>0</v>
      </c>
      <c r="C45" s="359">
        <f>'Mapa de Riscos'!C24</f>
        <v>0</v>
      </c>
      <c r="D45" s="359">
        <f>'Mapa de Riscos'!D24</f>
        <v>0</v>
      </c>
      <c r="E45" s="359">
        <f>'Mapa de Riscos'!E24</f>
        <v>0</v>
      </c>
      <c r="F45" s="369" t="str">
        <f>'Cálculo do Risco'!U28</f>
        <v>Risco Pequeno</v>
      </c>
      <c r="G45" s="155">
        <f>'Resposta ao Risco'!G52</f>
        <v>0</v>
      </c>
      <c r="H45" s="155">
        <f>'Resposta ao Risco'!H52</f>
        <v>0</v>
      </c>
      <c r="I45" s="155">
        <f>'Resposta ao Risco'!I52</f>
        <v>0</v>
      </c>
      <c r="J45" s="133">
        <f>'Resposta ao Risco'!N52</f>
        <v>0</v>
      </c>
      <c r="K45" s="133">
        <f>'Resposta ao Risco'!O106</f>
        <v>0</v>
      </c>
      <c r="L45" s="148" t="str">
        <f>'Resposta ao Risco'!P106</f>
        <v>Não iniciado</v>
      </c>
      <c r="M45" s="149" t="s">
        <v>186</v>
      </c>
      <c r="N45" s="150"/>
      <c r="O45" s="150"/>
    </row>
    <row r="46" spans="1:15" ht="30" customHeight="1" x14ac:dyDescent="0.2">
      <c r="A46" s="371"/>
      <c r="B46" s="359"/>
      <c r="C46" s="359"/>
      <c r="D46" s="359"/>
      <c r="E46" s="359"/>
      <c r="F46" s="370"/>
      <c r="G46" s="155">
        <f>'Resposta ao Risco'!G53</f>
        <v>0</v>
      </c>
      <c r="H46" s="155">
        <f>'Resposta ao Risco'!H53</f>
        <v>0</v>
      </c>
      <c r="I46" s="155">
        <f>'Resposta ao Risco'!I53</f>
        <v>0</v>
      </c>
      <c r="J46" s="133">
        <f>'Resposta ao Risco'!N53</f>
        <v>0</v>
      </c>
      <c r="K46" s="133">
        <f>'Resposta ao Risco'!O107</f>
        <v>0</v>
      </c>
      <c r="L46" s="148" t="str">
        <f>'Resposta ao Risco'!P107</f>
        <v>Não iniciado</v>
      </c>
      <c r="M46" s="149" t="s">
        <v>186</v>
      </c>
      <c r="N46" s="150"/>
      <c r="O46" s="150"/>
    </row>
    <row r="47" spans="1:15" ht="30" customHeight="1" x14ac:dyDescent="0.2">
      <c r="A47" s="371"/>
      <c r="B47" s="359"/>
      <c r="C47" s="359"/>
      <c r="D47" s="359"/>
      <c r="E47" s="359"/>
      <c r="F47" s="370"/>
      <c r="G47" s="155">
        <f>'Resposta ao Risco'!G54</f>
        <v>0</v>
      </c>
      <c r="H47" s="155">
        <f>'Resposta ao Risco'!H54</f>
        <v>0</v>
      </c>
      <c r="I47" s="155">
        <f>'Resposta ao Risco'!I54</f>
        <v>0</v>
      </c>
      <c r="J47" s="133">
        <f>'Resposta ao Risco'!N54</f>
        <v>0</v>
      </c>
      <c r="K47" s="133">
        <f>'Resposta ao Risco'!O108</f>
        <v>0</v>
      </c>
      <c r="L47" s="148" t="str">
        <f>'Resposta ao Risco'!P108</f>
        <v>Não iniciado</v>
      </c>
      <c r="M47" s="149" t="s">
        <v>186</v>
      </c>
      <c r="N47" s="150"/>
      <c r="O47" s="150"/>
    </row>
    <row r="48" spans="1:15" ht="30" customHeight="1" x14ac:dyDescent="0.2">
      <c r="A48" s="371"/>
      <c r="B48" s="359">
        <f>'Mapa de Riscos'!B25</f>
        <v>0</v>
      </c>
      <c r="C48" s="359">
        <f>'Mapa de Riscos'!C25</f>
        <v>0</v>
      </c>
      <c r="D48" s="359">
        <f>'Mapa de Riscos'!D25</f>
        <v>0</v>
      </c>
      <c r="E48" s="359">
        <f>'Mapa de Riscos'!E25</f>
        <v>0</v>
      </c>
      <c r="F48" s="369" t="str">
        <f>'Cálculo do Risco'!U29</f>
        <v>Risco Pequeno</v>
      </c>
      <c r="G48" s="155">
        <f>'Resposta ao Risco'!G55</f>
        <v>0</v>
      </c>
      <c r="H48" s="155">
        <f>'Resposta ao Risco'!H55</f>
        <v>0</v>
      </c>
      <c r="I48" s="155">
        <f>'Resposta ao Risco'!I55</f>
        <v>0</v>
      </c>
      <c r="J48" s="133">
        <f>'Resposta ao Risco'!N55</f>
        <v>0</v>
      </c>
      <c r="K48" s="133">
        <f>'Resposta ao Risco'!O109</f>
        <v>0</v>
      </c>
      <c r="L48" s="148">
        <f>'Resposta ao Risco'!P109</f>
        <v>0</v>
      </c>
      <c r="M48" s="149" t="s">
        <v>186</v>
      </c>
      <c r="N48" s="150"/>
      <c r="O48" s="150"/>
    </row>
    <row r="49" spans="1:15" ht="30" customHeight="1" x14ac:dyDescent="0.2">
      <c r="A49" s="371"/>
      <c r="B49" s="359"/>
      <c r="C49" s="359"/>
      <c r="D49" s="359"/>
      <c r="E49" s="359"/>
      <c r="F49" s="370"/>
      <c r="G49" s="155">
        <f>'Resposta ao Risco'!G56</f>
        <v>0</v>
      </c>
      <c r="H49" s="155">
        <f>'Resposta ao Risco'!H56</f>
        <v>0</v>
      </c>
      <c r="I49" s="155">
        <f>'Resposta ao Risco'!I56</f>
        <v>0</v>
      </c>
      <c r="J49" s="133">
        <f>'Resposta ao Risco'!N56</f>
        <v>0</v>
      </c>
      <c r="K49" s="133">
        <f>'Resposta ao Risco'!O110</f>
        <v>0</v>
      </c>
      <c r="L49" s="148">
        <f>'Resposta ao Risco'!P110</f>
        <v>0</v>
      </c>
      <c r="M49" s="149" t="s">
        <v>186</v>
      </c>
      <c r="N49" s="150"/>
      <c r="O49" s="150"/>
    </row>
    <row r="50" spans="1:15" ht="30" customHeight="1" x14ac:dyDescent="0.2">
      <c r="A50" s="371"/>
      <c r="B50" s="359"/>
      <c r="C50" s="359"/>
      <c r="D50" s="359"/>
      <c r="E50" s="359"/>
      <c r="F50" s="370"/>
      <c r="G50" s="155">
        <f>'Resposta ao Risco'!G57</f>
        <v>0</v>
      </c>
      <c r="H50" s="155">
        <f>'Resposta ao Risco'!H57</f>
        <v>0</v>
      </c>
      <c r="I50" s="155">
        <f>'Resposta ao Risco'!I57</f>
        <v>0</v>
      </c>
      <c r="J50" s="133">
        <f>'Resposta ao Risco'!N57</f>
        <v>0</v>
      </c>
      <c r="K50" s="133">
        <f>'Resposta ao Risco'!O111</f>
        <v>0</v>
      </c>
      <c r="L50" s="148">
        <f>'Resposta ao Risco'!P111</f>
        <v>0</v>
      </c>
      <c r="M50" s="149" t="s">
        <v>186</v>
      </c>
      <c r="N50" s="150"/>
      <c r="O50" s="150"/>
    </row>
    <row r="51" spans="1:15" ht="30" customHeight="1" x14ac:dyDescent="0.2">
      <c r="A51" s="371"/>
      <c r="B51" s="359">
        <f>'Mapa de Riscos'!B26</f>
        <v>0</v>
      </c>
      <c r="C51" s="359">
        <f>'Mapa de Riscos'!C26</f>
        <v>0</v>
      </c>
      <c r="D51" s="359">
        <f>'Mapa de Riscos'!D26</f>
        <v>0</v>
      </c>
      <c r="E51" s="359">
        <f>'Mapa de Riscos'!E26</f>
        <v>0</v>
      </c>
      <c r="F51" s="369" t="str">
        <f>'Cálculo do Risco'!U30</f>
        <v>Risco Pequeno</v>
      </c>
      <c r="G51" s="155">
        <f>'Resposta ao Risco'!G58</f>
        <v>0</v>
      </c>
      <c r="H51" s="155">
        <f>'Resposta ao Risco'!H58</f>
        <v>0</v>
      </c>
      <c r="I51" s="155">
        <f>'Resposta ao Risco'!I58</f>
        <v>0</v>
      </c>
      <c r="J51" s="133">
        <f>'Resposta ao Risco'!N58</f>
        <v>0</v>
      </c>
      <c r="K51" s="133">
        <f>'Resposta ao Risco'!O112</f>
        <v>0</v>
      </c>
      <c r="L51" s="148">
        <f>'Resposta ao Risco'!P112</f>
        <v>0</v>
      </c>
      <c r="M51" s="149" t="s">
        <v>186</v>
      </c>
      <c r="N51" s="150"/>
      <c r="O51" s="150"/>
    </row>
    <row r="52" spans="1:15" ht="30" customHeight="1" x14ac:dyDescent="0.2">
      <c r="A52" s="371"/>
      <c r="B52" s="359"/>
      <c r="C52" s="359"/>
      <c r="D52" s="359"/>
      <c r="E52" s="359"/>
      <c r="F52" s="370"/>
      <c r="G52" s="155">
        <f>'Resposta ao Risco'!G59</f>
        <v>0</v>
      </c>
      <c r="H52" s="155">
        <f>'Resposta ao Risco'!H59</f>
        <v>0</v>
      </c>
      <c r="I52" s="155">
        <f>'Resposta ao Risco'!I59</f>
        <v>0</v>
      </c>
      <c r="J52" s="133">
        <f>'Resposta ao Risco'!N59</f>
        <v>0</v>
      </c>
      <c r="K52" s="133">
        <f>'Resposta ao Risco'!O113</f>
        <v>0</v>
      </c>
      <c r="L52" s="148">
        <f>'Resposta ao Risco'!P113</f>
        <v>0</v>
      </c>
      <c r="M52" s="149" t="s">
        <v>186</v>
      </c>
      <c r="N52" s="150"/>
      <c r="O52" s="150"/>
    </row>
    <row r="53" spans="1:15" ht="30" customHeight="1" x14ac:dyDescent="0.2">
      <c r="A53" s="371"/>
      <c r="B53" s="359"/>
      <c r="C53" s="359"/>
      <c r="D53" s="359"/>
      <c r="E53" s="359"/>
      <c r="F53" s="370"/>
      <c r="G53" s="155">
        <f>'Resposta ao Risco'!G60</f>
        <v>0</v>
      </c>
      <c r="H53" s="155">
        <f>'Resposta ao Risco'!H60</f>
        <v>0</v>
      </c>
      <c r="I53" s="155">
        <f>'Resposta ao Risco'!I60</f>
        <v>0</v>
      </c>
      <c r="J53" s="133">
        <f>'Resposta ao Risco'!N60</f>
        <v>0</v>
      </c>
      <c r="K53" s="133">
        <f>'Resposta ao Risco'!O114</f>
        <v>0</v>
      </c>
      <c r="L53" s="148">
        <f>'Resposta ao Risco'!P114</f>
        <v>0</v>
      </c>
      <c r="M53" s="149" t="s">
        <v>186</v>
      </c>
      <c r="N53" s="150"/>
      <c r="O53" s="150"/>
    </row>
    <row r="54" spans="1:15" ht="30" customHeight="1" x14ac:dyDescent="0.2">
      <c r="A54" s="371"/>
      <c r="B54" s="359">
        <f>'Mapa de Riscos'!B27</f>
        <v>0</v>
      </c>
      <c r="C54" s="359">
        <f>'Mapa de Riscos'!C27</f>
        <v>0</v>
      </c>
      <c r="D54" s="359">
        <f>'Mapa de Riscos'!D27</f>
        <v>0</v>
      </c>
      <c r="E54" s="359">
        <f>'Mapa de Riscos'!E27</f>
        <v>0</v>
      </c>
      <c r="F54" s="369" t="str">
        <f>'Cálculo do Risco'!U31</f>
        <v>Risco Pequeno</v>
      </c>
      <c r="G54" s="155">
        <f>'Resposta ao Risco'!G61</f>
        <v>0</v>
      </c>
      <c r="H54" s="155">
        <f>'Resposta ao Risco'!H61</f>
        <v>0</v>
      </c>
      <c r="I54" s="155">
        <f>'Resposta ao Risco'!I61</f>
        <v>0</v>
      </c>
      <c r="J54" s="133">
        <f>'Resposta ao Risco'!N61</f>
        <v>0</v>
      </c>
      <c r="K54" s="133">
        <f>'Resposta ao Risco'!O115</f>
        <v>0</v>
      </c>
      <c r="L54" s="148">
        <f>'Resposta ao Risco'!P115</f>
        <v>0</v>
      </c>
      <c r="M54" s="149" t="s">
        <v>186</v>
      </c>
      <c r="N54" s="150"/>
      <c r="O54" s="150"/>
    </row>
    <row r="55" spans="1:15" ht="30" customHeight="1" x14ac:dyDescent="0.2">
      <c r="A55" s="371"/>
      <c r="B55" s="359"/>
      <c r="C55" s="359"/>
      <c r="D55" s="359"/>
      <c r="E55" s="359"/>
      <c r="F55" s="370"/>
      <c r="G55" s="155">
        <f>'Resposta ao Risco'!G62</f>
        <v>0</v>
      </c>
      <c r="H55" s="155">
        <f>'Resposta ao Risco'!H62</f>
        <v>0</v>
      </c>
      <c r="I55" s="155">
        <f>'Resposta ao Risco'!I62</f>
        <v>0</v>
      </c>
      <c r="J55" s="133">
        <f>'Resposta ao Risco'!N62</f>
        <v>0</v>
      </c>
      <c r="K55" s="133">
        <f>'Resposta ao Risco'!O116</f>
        <v>0</v>
      </c>
      <c r="L55" s="148">
        <f>'Resposta ao Risco'!P116</f>
        <v>0</v>
      </c>
      <c r="M55" s="149" t="s">
        <v>186</v>
      </c>
      <c r="N55" s="150"/>
      <c r="O55" s="150"/>
    </row>
    <row r="56" spans="1:15" ht="30" customHeight="1" x14ac:dyDescent="0.2">
      <c r="A56" s="371"/>
      <c r="B56" s="359"/>
      <c r="C56" s="359"/>
      <c r="D56" s="359"/>
      <c r="E56" s="359"/>
      <c r="F56" s="370"/>
      <c r="G56" s="155">
        <f>'Resposta ao Risco'!G63</f>
        <v>0</v>
      </c>
      <c r="H56" s="155">
        <f>'Resposta ao Risco'!H63</f>
        <v>0</v>
      </c>
      <c r="I56" s="155">
        <f>'Resposta ao Risco'!I63</f>
        <v>0</v>
      </c>
      <c r="J56" s="133">
        <f>'Resposta ao Risco'!N63</f>
        <v>0</v>
      </c>
      <c r="K56" s="133">
        <f>'Resposta ao Risco'!O117</f>
        <v>0</v>
      </c>
      <c r="L56" s="148">
        <f>'Resposta ao Risco'!P117</f>
        <v>0</v>
      </c>
      <c r="M56" s="149" t="s">
        <v>186</v>
      </c>
      <c r="N56" s="150"/>
      <c r="O56" s="150"/>
    </row>
    <row r="57" spans="1:15" ht="30" customHeight="1" x14ac:dyDescent="0.2">
      <c r="A57" s="371"/>
      <c r="B57" s="359">
        <f>'Mapa de Riscos'!B28</f>
        <v>0</v>
      </c>
      <c r="C57" s="359">
        <f>'Mapa de Riscos'!C28</f>
        <v>0</v>
      </c>
      <c r="D57" s="359">
        <f>'Mapa de Riscos'!D28</f>
        <v>0</v>
      </c>
      <c r="E57" s="359">
        <f>'Mapa de Riscos'!E28</f>
        <v>0</v>
      </c>
      <c r="F57" s="369" t="str">
        <f>'Cálculo do Risco'!U32</f>
        <v>Risco Pequeno</v>
      </c>
      <c r="G57" s="155">
        <f>'Resposta ao Risco'!G64</f>
        <v>0</v>
      </c>
      <c r="H57" s="155">
        <f>'Resposta ao Risco'!H64</f>
        <v>0</v>
      </c>
      <c r="I57" s="155">
        <f>'Resposta ao Risco'!I64</f>
        <v>0</v>
      </c>
      <c r="J57" s="133">
        <f>'Resposta ao Risco'!N64</f>
        <v>0</v>
      </c>
      <c r="K57" s="133">
        <f>'Resposta ao Risco'!O118</f>
        <v>0</v>
      </c>
      <c r="L57" s="148">
        <f>'Resposta ao Risco'!P118</f>
        <v>0</v>
      </c>
      <c r="M57" s="149" t="s">
        <v>186</v>
      </c>
      <c r="N57" s="150"/>
      <c r="O57" s="150"/>
    </row>
    <row r="58" spans="1:15" ht="30" customHeight="1" x14ac:dyDescent="0.2">
      <c r="A58" s="371"/>
      <c r="B58" s="359"/>
      <c r="C58" s="359"/>
      <c r="D58" s="359"/>
      <c r="E58" s="359"/>
      <c r="F58" s="370"/>
      <c r="G58" s="155">
        <f>'Resposta ao Risco'!G65</f>
        <v>0</v>
      </c>
      <c r="H58" s="155">
        <f>'Resposta ao Risco'!H65</f>
        <v>0</v>
      </c>
      <c r="I58" s="155">
        <f>'Resposta ao Risco'!I65</f>
        <v>0</v>
      </c>
      <c r="J58" s="133">
        <f>'Resposta ao Risco'!N65</f>
        <v>0</v>
      </c>
      <c r="K58" s="133">
        <f>'Resposta ao Risco'!O119</f>
        <v>0</v>
      </c>
      <c r="L58" s="148">
        <f>'Resposta ao Risco'!P119</f>
        <v>0</v>
      </c>
      <c r="M58" s="149" t="s">
        <v>186</v>
      </c>
      <c r="N58" s="150"/>
      <c r="O58" s="150"/>
    </row>
    <row r="59" spans="1:15" ht="30" customHeight="1" x14ac:dyDescent="0.2">
      <c r="A59" s="371"/>
      <c r="B59" s="359"/>
      <c r="C59" s="359"/>
      <c r="D59" s="359"/>
      <c r="E59" s="359"/>
      <c r="F59" s="370"/>
      <c r="G59" s="155">
        <f>'Resposta ao Risco'!G66</f>
        <v>0</v>
      </c>
      <c r="H59" s="155">
        <f>'Resposta ao Risco'!H66</f>
        <v>0</v>
      </c>
      <c r="I59" s="155">
        <f>'Resposta ao Risco'!I66</f>
        <v>0</v>
      </c>
      <c r="J59" s="133">
        <f>'Resposta ao Risco'!N66</f>
        <v>0</v>
      </c>
      <c r="K59" s="133">
        <f>'Resposta ao Risco'!O120</f>
        <v>0</v>
      </c>
      <c r="L59" s="148">
        <f>'Resposta ao Risco'!P120</f>
        <v>0</v>
      </c>
      <c r="M59" s="149" t="s">
        <v>186</v>
      </c>
      <c r="N59" s="150"/>
      <c r="O59" s="150"/>
    </row>
    <row r="60" spans="1:15" ht="30" customHeight="1" x14ac:dyDescent="0.2">
      <c r="A60" s="371"/>
      <c r="B60" s="359">
        <f>'Mapa de Riscos'!B29</f>
        <v>0</v>
      </c>
      <c r="C60" s="359">
        <f>'Mapa de Riscos'!C29</f>
        <v>0</v>
      </c>
      <c r="D60" s="359">
        <f>'Mapa de Riscos'!D29</f>
        <v>0</v>
      </c>
      <c r="E60" s="359">
        <f>'Mapa de Riscos'!E29</f>
        <v>0</v>
      </c>
      <c r="F60" s="369" t="str">
        <f>'Cálculo do Risco'!U33</f>
        <v>Risco Pequeno</v>
      </c>
      <c r="G60" s="155">
        <f>'Resposta ao Risco'!G67</f>
        <v>0</v>
      </c>
      <c r="H60" s="155">
        <f>'Resposta ao Risco'!H67</f>
        <v>0</v>
      </c>
      <c r="I60" s="155">
        <f>'Resposta ao Risco'!I67</f>
        <v>0</v>
      </c>
      <c r="J60" s="133">
        <f>'Resposta ao Risco'!N67</f>
        <v>0</v>
      </c>
      <c r="K60" s="133">
        <f>'Resposta ao Risco'!O121</f>
        <v>0</v>
      </c>
      <c r="L60" s="148">
        <f>'Resposta ao Risco'!P121</f>
        <v>0</v>
      </c>
      <c r="M60" s="149" t="s">
        <v>186</v>
      </c>
      <c r="N60" s="150"/>
      <c r="O60" s="150"/>
    </row>
    <row r="61" spans="1:15" ht="30" customHeight="1" x14ac:dyDescent="0.2">
      <c r="A61" s="371"/>
      <c r="B61" s="359"/>
      <c r="C61" s="359"/>
      <c r="D61" s="359"/>
      <c r="E61" s="359"/>
      <c r="F61" s="370"/>
      <c r="G61" s="155">
        <f>'Resposta ao Risco'!G68</f>
        <v>0</v>
      </c>
      <c r="H61" s="155">
        <f>'Resposta ao Risco'!H68</f>
        <v>0</v>
      </c>
      <c r="I61" s="155">
        <f>'Resposta ao Risco'!I68</f>
        <v>0</v>
      </c>
      <c r="J61" s="133">
        <f>'Resposta ao Risco'!N68</f>
        <v>0</v>
      </c>
      <c r="K61" s="133">
        <f>'Resposta ao Risco'!O122</f>
        <v>0</v>
      </c>
      <c r="L61" s="148">
        <f>'Resposta ao Risco'!P122</f>
        <v>0</v>
      </c>
      <c r="M61" s="149" t="s">
        <v>186</v>
      </c>
      <c r="N61" s="150"/>
      <c r="O61" s="150"/>
    </row>
    <row r="62" spans="1:15" ht="30" customHeight="1" x14ac:dyDescent="0.2">
      <c r="A62" s="371"/>
      <c r="B62" s="359"/>
      <c r="C62" s="359"/>
      <c r="D62" s="359"/>
      <c r="E62" s="359"/>
      <c r="F62" s="370"/>
      <c r="G62" s="155">
        <f>'Resposta ao Risco'!G69</f>
        <v>0</v>
      </c>
      <c r="H62" s="155">
        <f>'Resposta ao Risco'!H69</f>
        <v>0</v>
      </c>
      <c r="I62" s="155">
        <f>'Resposta ao Risco'!I69</f>
        <v>0</v>
      </c>
      <c r="J62" s="133">
        <f>'Resposta ao Risco'!N69</f>
        <v>0</v>
      </c>
      <c r="K62" s="133">
        <f>'Resposta ao Risco'!O123</f>
        <v>0</v>
      </c>
      <c r="L62" s="148">
        <f>'Resposta ao Risco'!P123</f>
        <v>0</v>
      </c>
      <c r="M62" s="149" t="s">
        <v>186</v>
      </c>
      <c r="N62" s="150"/>
      <c r="O62" s="150"/>
    </row>
    <row r="63" spans="1:15" ht="30" customHeight="1" x14ac:dyDescent="0.2">
      <c r="A63" s="371"/>
      <c r="B63" s="359">
        <f>'Mapa de Riscos'!B30</f>
        <v>0</v>
      </c>
      <c r="C63" s="359">
        <f>'Mapa de Riscos'!C30</f>
        <v>0</v>
      </c>
      <c r="D63" s="359">
        <f>'Mapa de Riscos'!D30</f>
        <v>0</v>
      </c>
      <c r="E63" s="359">
        <f>'Mapa de Riscos'!E30</f>
        <v>0</v>
      </c>
      <c r="F63" s="369" t="str">
        <f>'Cálculo do Risco'!U34</f>
        <v>Risco Pequeno</v>
      </c>
      <c r="G63" s="155">
        <f>'Resposta ao Risco'!G70</f>
        <v>0</v>
      </c>
      <c r="H63" s="155">
        <f>'Resposta ao Risco'!H70</f>
        <v>0</v>
      </c>
      <c r="I63" s="155">
        <f>'Resposta ao Risco'!I70</f>
        <v>0</v>
      </c>
      <c r="J63" s="133">
        <f>'Resposta ao Risco'!N70</f>
        <v>0</v>
      </c>
      <c r="K63" s="133">
        <f>'Resposta ao Risco'!O124</f>
        <v>0</v>
      </c>
      <c r="L63" s="148">
        <f>'Resposta ao Risco'!P124</f>
        <v>0</v>
      </c>
      <c r="M63" s="149" t="s">
        <v>186</v>
      </c>
      <c r="N63" s="150"/>
      <c r="O63" s="150"/>
    </row>
    <row r="64" spans="1:15" ht="30" customHeight="1" x14ac:dyDescent="0.2">
      <c r="A64" s="371"/>
      <c r="B64" s="359"/>
      <c r="C64" s="359"/>
      <c r="D64" s="359"/>
      <c r="E64" s="359"/>
      <c r="F64" s="370"/>
      <c r="G64" s="155">
        <f>'Resposta ao Risco'!G71</f>
        <v>0</v>
      </c>
      <c r="H64" s="155">
        <f>'Resposta ao Risco'!H71</f>
        <v>0</v>
      </c>
      <c r="I64" s="155">
        <f>'Resposta ao Risco'!I71</f>
        <v>0</v>
      </c>
      <c r="J64" s="133">
        <f>'Resposta ao Risco'!N71</f>
        <v>0</v>
      </c>
      <c r="K64" s="133">
        <f>'Resposta ao Risco'!O125</f>
        <v>0</v>
      </c>
      <c r="L64" s="148">
        <f>'Resposta ao Risco'!P125</f>
        <v>0</v>
      </c>
      <c r="M64" s="149" t="s">
        <v>186</v>
      </c>
      <c r="N64" s="150"/>
      <c r="O64" s="150"/>
    </row>
    <row r="65" spans="1:15" ht="30" customHeight="1" x14ac:dyDescent="0.2">
      <c r="A65" s="371"/>
      <c r="B65" s="359"/>
      <c r="C65" s="359"/>
      <c r="D65" s="359"/>
      <c r="E65" s="359"/>
      <c r="F65" s="370"/>
      <c r="G65" s="155">
        <f>'Resposta ao Risco'!G72</f>
        <v>0</v>
      </c>
      <c r="H65" s="155">
        <f>'Resposta ao Risco'!H72</f>
        <v>0</v>
      </c>
      <c r="I65" s="155">
        <f>'Resposta ao Risco'!I72</f>
        <v>0</v>
      </c>
      <c r="J65" s="133">
        <f>'Resposta ao Risco'!N72</f>
        <v>0</v>
      </c>
      <c r="K65" s="133">
        <f>'Resposta ao Risco'!O126</f>
        <v>0</v>
      </c>
      <c r="L65" s="148">
        <f>'Resposta ao Risco'!P126</f>
        <v>0</v>
      </c>
      <c r="M65" s="149" t="s">
        <v>186</v>
      </c>
      <c r="N65" s="150"/>
      <c r="O65" s="150"/>
    </row>
    <row r="66" spans="1:15" ht="30" customHeight="1" x14ac:dyDescent="0.2">
      <c r="A66" s="371"/>
      <c r="B66" s="359">
        <f>'Mapa de Riscos'!B31</f>
        <v>0</v>
      </c>
      <c r="C66" s="359">
        <f>'Mapa de Riscos'!C31</f>
        <v>0</v>
      </c>
      <c r="D66" s="359">
        <f>'Mapa de Riscos'!D31</f>
        <v>0</v>
      </c>
      <c r="E66" s="359">
        <f>'Mapa de Riscos'!E31</f>
        <v>0</v>
      </c>
      <c r="F66" s="369" t="str">
        <f>'Cálculo do Risco'!U35</f>
        <v>Risco Pequeno</v>
      </c>
      <c r="G66" s="155">
        <f>'Resposta ao Risco'!G73</f>
        <v>0</v>
      </c>
      <c r="H66" s="155">
        <f>'Resposta ao Risco'!H73</f>
        <v>0</v>
      </c>
      <c r="I66" s="155">
        <f>'Resposta ao Risco'!I73</f>
        <v>0</v>
      </c>
      <c r="J66" s="133">
        <f>'Resposta ao Risco'!N73</f>
        <v>0</v>
      </c>
      <c r="K66" s="133">
        <f>'Resposta ao Risco'!O127</f>
        <v>0</v>
      </c>
      <c r="L66" s="148">
        <f>'Resposta ao Risco'!P127</f>
        <v>0</v>
      </c>
      <c r="M66" s="149" t="s">
        <v>186</v>
      </c>
      <c r="N66" s="150"/>
      <c r="O66" s="150"/>
    </row>
    <row r="67" spans="1:15" ht="30" customHeight="1" x14ac:dyDescent="0.2">
      <c r="A67" s="371"/>
      <c r="B67" s="359"/>
      <c r="C67" s="359"/>
      <c r="D67" s="359"/>
      <c r="E67" s="359"/>
      <c r="F67" s="370"/>
      <c r="G67" s="155">
        <f>'Resposta ao Risco'!G74</f>
        <v>0</v>
      </c>
      <c r="H67" s="155">
        <f>'Resposta ao Risco'!H74</f>
        <v>0</v>
      </c>
      <c r="I67" s="155">
        <f>'Resposta ao Risco'!I74</f>
        <v>0</v>
      </c>
      <c r="J67" s="133">
        <f>'Resposta ao Risco'!N74</f>
        <v>0</v>
      </c>
      <c r="K67" s="133">
        <f>'Resposta ao Risco'!O128</f>
        <v>0</v>
      </c>
      <c r="L67" s="148">
        <f>'Resposta ao Risco'!P128</f>
        <v>0</v>
      </c>
      <c r="M67" s="149" t="s">
        <v>186</v>
      </c>
      <c r="N67" s="150"/>
      <c r="O67" s="150"/>
    </row>
    <row r="68" spans="1:15" ht="30" customHeight="1" x14ac:dyDescent="0.2">
      <c r="A68" s="371"/>
      <c r="B68" s="359"/>
      <c r="C68" s="359"/>
      <c r="D68" s="359"/>
      <c r="E68" s="359"/>
      <c r="F68" s="370"/>
      <c r="G68" s="155">
        <f>'Resposta ao Risco'!G75</f>
        <v>0</v>
      </c>
      <c r="H68" s="155">
        <f>'Resposta ao Risco'!H75</f>
        <v>0</v>
      </c>
      <c r="I68" s="155">
        <f>'Resposta ao Risco'!I75</f>
        <v>0</v>
      </c>
      <c r="J68" s="133">
        <f>'Resposta ao Risco'!N75</f>
        <v>0</v>
      </c>
      <c r="K68" s="133">
        <f>'Resposta ao Risco'!O129</f>
        <v>0</v>
      </c>
      <c r="L68" s="148">
        <f>'Resposta ao Risco'!P129</f>
        <v>0</v>
      </c>
      <c r="M68" s="149" t="s">
        <v>186</v>
      </c>
      <c r="N68" s="150"/>
      <c r="O68" s="150"/>
    </row>
    <row r="69" spans="1:15" ht="30" customHeight="1" x14ac:dyDescent="0.2">
      <c r="A69" s="371"/>
      <c r="B69" s="359">
        <f>'Mapa de Riscos'!B32</f>
        <v>0</v>
      </c>
      <c r="C69" s="359">
        <f>'Mapa de Riscos'!C32</f>
        <v>0</v>
      </c>
      <c r="D69" s="359">
        <f>'Mapa de Riscos'!D32</f>
        <v>0</v>
      </c>
      <c r="E69" s="359">
        <f>'Mapa de Riscos'!E32</f>
        <v>0</v>
      </c>
      <c r="F69" s="369" t="str">
        <f>'Cálculo do Risco'!U36</f>
        <v>Risco Pequeno</v>
      </c>
      <c r="G69" s="155">
        <f>'Resposta ao Risco'!G76</f>
        <v>0</v>
      </c>
      <c r="H69" s="155">
        <f>'Resposta ao Risco'!H76</f>
        <v>0</v>
      </c>
      <c r="I69" s="155">
        <f>'Resposta ao Risco'!I76</f>
        <v>0</v>
      </c>
      <c r="J69" s="133">
        <f>'Resposta ao Risco'!N76</f>
        <v>0</v>
      </c>
      <c r="K69" s="133">
        <f>'Resposta ao Risco'!O130</f>
        <v>0</v>
      </c>
      <c r="L69" s="148">
        <f>'Resposta ao Risco'!P130</f>
        <v>0</v>
      </c>
      <c r="M69" s="149" t="s">
        <v>186</v>
      </c>
      <c r="N69" s="150"/>
      <c r="O69" s="150"/>
    </row>
    <row r="70" spans="1:15" ht="30" customHeight="1" x14ac:dyDescent="0.2">
      <c r="A70" s="371"/>
      <c r="B70" s="359"/>
      <c r="C70" s="359"/>
      <c r="D70" s="359"/>
      <c r="E70" s="359"/>
      <c r="F70" s="370"/>
      <c r="G70" s="155">
        <f>'Resposta ao Risco'!G77</f>
        <v>0</v>
      </c>
      <c r="H70" s="155">
        <f>'Resposta ao Risco'!H77</f>
        <v>0</v>
      </c>
      <c r="I70" s="155">
        <f>'Resposta ao Risco'!I77</f>
        <v>0</v>
      </c>
      <c r="J70" s="133">
        <f>'Resposta ao Risco'!N77</f>
        <v>0</v>
      </c>
      <c r="K70" s="133">
        <f>'Resposta ao Risco'!O131</f>
        <v>0</v>
      </c>
      <c r="L70" s="148">
        <f>'Resposta ao Risco'!P131</f>
        <v>0</v>
      </c>
      <c r="M70" s="149" t="s">
        <v>186</v>
      </c>
      <c r="N70" s="150"/>
      <c r="O70" s="150"/>
    </row>
    <row r="71" spans="1:15" ht="30" customHeight="1" x14ac:dyDescent="0.2">
      <c r="A71" s="371"/>
      <c r="B71" s="359"/>
      <c r="C71" s="359"/>
      <c r="D71" s="359"/>
      <c r="E71" s="359"/>
      <c r="F71" s="370"/>
      <c r="G71" s="155">
        <f>'Resposta ao Risco'!G78</f>
        <v>0</v>
      </c>
      <c r="H71" s="155">
        <f>'Resposta ao Risco'!H78</f>
        <v>0</v>
      </c>
      <c r="I71" s="155">
        <f>'Resposta ao Risco'!I78</f>
        <v>0</v>
      </c>
      <c r="J71" s="133">
        <f>'Resposta ao Risco'!N78</f>
        <v>0</v>
      </c>
      <c r="K71" s="133">
        <f>'Resposta ao Risco'!O132</f>
        <v>0</v>
      </c>
      <c r="L71" s="148">
        <f>'Resposta ao Risco'!P132</f>
        <v>0</v>
      </c>
      <c r="M71" s="149" t="s">
        <v>186</v>
      </c>
      <c r="N71" s="150"/>
      <c r="O71" s="150"/>
    </row>
    <row r="72" spans="1:15" ht="30" customHeight="1" x14ac:dyDescent="0.2">
      <c r="A72" s="371"/>
      <c r="B72" s="359">
        <f>'Mapa de Riscos'!B33</f>
        <v>0</v>
      </c>
      <c r="C72" s="359">
        <f>'Mapa de Riscos'!C33</f>
        <v>0</v>
      </c>
      <c r="D72" s="359">
        <f>'Mapa de Riscos'!D33</f>
        <v>0</v>
      </c>
      <c r="E72" s="359">
        <f>'Mapa de Riscos'!E33</f>
        <v>0</v>
      </c>
      <c r="F72" s="369" t="str">
        <f>'Cálculo do Risco'!U37</f>
        <v>Risco Pequeno</v>
      </c>
      <c r="G72" s="155">
        <f>'Resposta ao Risco'!G79</f>
        <v>0</v>
      </c>
      <c r="H72" s="155">
        <f>'Resposta ao Risco'!H79</f>
        <v>0</v>
      </c>
      <c r="I72" s="155">
        <f>'Resposta ao Risco'!I79</f>
        <v>0</v>
      </c>
      <c r="J72" s="133">
        <f>'Resposta ao Risco'!N79</f>
        <v>0</v>
      </c>
      <c r="K72" s="133">
        <f>'Resposta ao Risco'!O133</f>
        <v>0</v>
      </c>
      <c r="L72" s="148">
        <f>'Resposta ao Risco'!P133</f>
        <v>0</v>
      </c>
      <c r="M72" s="149" t="s">
        <v>186</v>
      </c>
      <c r="N72" s="150"/>
      <c r="O72" s="150"/>
    </row>
    <row r="73" spans="1:15" ht="30" customHeight="1" x14ac:dyDescent="0.2">
      <c r="A73" s="371"/>
      <c r="B73" s="359"/>
      <c r="C73" s="359"/>
      <c r="D73" s="359"/>
      <c r="E73" s="359"/>
      <c r="F73" s="370"/>
      <c r="G73" s="155">
        <f>'Resposta ao Risco'!G80</f>
        <v>0</v>
      </c>
      <c r="H73" s="155">
        <f>'Resposta ao Risco'!H80</f>
        <v>0</v>
      </c>
      <c r="I73" s="155">
        <f>'Resposta ao Risco'!I80</f>
        <v>0</v>
      </c>
      <c r="J73" s="133">
        <f>'Resposta ao Risco'!N80</f>
        <v>0</v>
      </c>
      <c r="K73" s="133">
        <f>'Resposta ao Risco'!O134</f>
        <v>0</v>
      </c>
      <c r="L73" s="148">
        <f>'Resposta ao Risco'!P134</f>
        <v>0</v>
      </c>
      <c r="M73" s="149" t="s">
        <v>186</v>
      </c>
      <c r="N73" s="150"/>
      <c r="O73" s="150"/>
    </row>
    <row r="74" spans="1:15" ht="30" customHeight="1" x14ac:dyDescent="0.2">
      <c r="A74" s="371"/>
      <c r="B74" s="359"/>
      <c r="C74" s="359"/>
      <c r="D74" s="359"/>
      <c r="E74" s="359"/>
      <c r="F74" s="370"/>
      <c r="G74" s="155">
        <f>'Resposta ao Risco'!G81</f>
        <v>0</v>
      </c>
      <c r="H74" s="155">
        <f>'Resposta ao Risco'!H81</f>
        <v>0</v>
      </c>
      <c r="I74" s="155">
        <f>'Resposta ao Risco'!I81</f>
        <v>0</v>
      </c>
      <c r="J74" s="133">
        <f>'Resposta ao Risco'!N81</f>
        <v>0</v>
      </c>
      <c r="K74" s="133">
        <f>'Resposta ao Risco'!O135</f>
        <v>0</v>
      </c>
      <c r="L74" s="148">
        <f>'Resposta ao Risco'!P135</f>
        <v>0</v>
      </c>
      <c r="M74" s="149" t="s">
        <v>186</v>
      </c>
      <c r="N74" s="150"/>
      <c r="O74" s="150"/>
    </row>
    <row r="75" spans="1:15" ht="30" customHeight="1" x14ac:dyDescent="0.2">
      <c r="A75" s="371"/>
      <c r="B75" s="359">
        <f>'Mapa de Riscos'!B34</f>
        <v>0</v>
      </c>
      <c r="C75" s="359">
        <f>'Mapa de Riscos'!C34</f>
        <v>0</v>
      </c>
      <c r="D75" s="359">
        <f>'Mapa de Riscos'!D34</f>
        <v>0</v>
      </c>
      <c r="E75" s="359">
        <f>'Mapa de Riscos'!E34</f>
        <v>0</v>
      </c>
      <c r="F75" s="369" t="str">
        <f>'Cálculo do Risco'!U38</f>
        <v>Risco Pequeno</v>
      </c>
      <c r="G75" s="155">
        <f>'Resposta ao Risco'!G82</f>
        <v>0</v>
      </c>
      <c r="H75" s="155">
        <f>'Resposta ao Risco'!H82</f>
        <v>0</v>
      </c>
      <c r="I75" s="155">
        <f>'Resposta ao Risco'!I82</f>
        <v>0</v>
      </c>
      <c r="J75" s="133">
        <f>'Resposta ao Risco'!N82</f>
        <v>0</v>
      </c>
      <c r="K75" s="133">
        <f>'Resposta ao Risco'!O136</f>
        <v>0</v>
      </c>
      <c r="L75" s="148">
        <f>'Resposta ao Risco'!P136</f>
        <v>0</v>
      </c>
      <c r="M75" s="149" t="s">
        <v>186</v>
      </c>
      <c r="N75" s="150"/>
      <c r="O75" s="150"/>
    </row>
    <row r="76" spans="1:15" ht="30" customHeight="1" x14ac:dyDescent="0.2">
      <c r="A76" s="371"/>
      <c r="B76" s="359"/>
      <c r="C76" s="359"/>
      <c r="D76" s="359"/>
      <c r="E76" s="359"/>
      <c r="F76" s="370"/>
      <c r="G76" s="155">
        <f>'Resposta ao Risco'!G83</f>
        <v>0</v>
      </c>
      <c r="H76" s="155">
        <f>'Resposta ao Risco'!H83</f>
        <v>0</v>
      </c>
      <c r="I76" s="155">
        <f>'Resposta ao Risco'!I83</f>
        <v>0</v>
      </c>
      <c r="J76" s="133">
        <f>'Resposta ao Risco'!N83</f>
        <v>0</v>
      </c>
      <c r="K76" s="133">
        <f>'Resposta ao Risco'!O137</f>
        <v>0</v>
      </c>
      <c r="L76" s="148">
        <f>'Resposta ao Risco'!P137</f>
        <v>0</v>
      </c>
      <c r="M76" s="149" t="s">
        <v>186</v>
      </c>
      <c r="N76" s="150"/>
      <c r="O76" s="150"/>
    </row>
    <row r="77" spans="1:15" ht="30" customHeight="1" x14ac:dyDescent="0.2">
      <c r="A77" s="371"/>
      <c r="B77" s="359"/>
      <c r="C77" s="359"/>
      <c r="D77" s="359"/>
      <c r="E77" s="359"/>
      <c r="F77" s="370"/>
      <c r="G77" s="155">
        <f>'Resposta ao Risco'!G84</f>
        <v>0</v>
      </c>
      <c r="H77" s="155">
        <f>'Resposta ao Risco'!H84</f>
        <v>0</v>
      </c>
      <c r="I77" s="155">
        <f>'Resposta ao Risco'!I84</f>
        <v>0</v>
      </c>
      <c r="J77" s="133">
        <f>'Resposta ao Risco'!N84</f>
        <v>0</v>
      </c>
      <c r="K77" s="133">
        <f>'Resposta ao Risco'!O138</f>
        <v>0</v>
      </c>
      <c r="L77" s="148">
        <f>'Resposta ao Risco'!P138</f>
        <v>0</v>
      </c>
      <c r="M77" s="149" t="s">
        <v>186</v>
      </c>
      <c r="N77" s="150"/>
      <c r="O77" s="150"/>
    </row>
    <row r="78" spans="1:15" ht="30" customHeight="1" x14ac:dyDescent="0.2">
      <c r="A78" s="371"/>
      <c r="B78" s="359">
        <f>'Mapa de Riscos'!B35</f>
        <v>0</v>
      </c>
      <c r="C78" s="359">
        <f>'Mapa de Riscos'!C35</f>
        <v>0</v>
      </c>
      <c r="D78" s="359">
        <f>'Mapa de Riscos'!D35</f>
        <v>0</v>
      </c>
      <c r="E78" s="359">
        <f>'Mapa de Riscos'!E35</f>
        <v>0</v>
      </c>
      <c r="F78" s="369" t="str">
        <f>'Cálculo do Risco'!U39</f>
        <v>Risco Pequeno</v>
      </c>
      <c r="G78" s="155">
        <f>'Resposta ao Risco'!G85</f>
        <v>0</v>
      </c>
      <c r="H78" s="155">
        <f>'Resposta ao Risco'!H85</f>
        <v>0</v>
      </c>
      <c r="I78" s="155">
        <f>'Resposta ao Risco'!I85</f>
        <v>0</v>
      </c>
      <c r="J78" s="133">
        <f>'Resposta ao Risco'!N85</f>
        <v>0</v>
      </c>
      <c r="K78" s="133">
        <f>'Resposta ao Risco'!O139</f>
        <v>0</v>
      </c>
      <c r="L78" s="148">
        <f>'Resposta ao Risco'!P139</f>
        <v>0</v>
      </c>
      <c r="M78" s="149" t="s">
        <v>186</v>
      </c>
      <c r="N78" s="150"/>
      <c r="O78" s="150"/>
    </row>
    <row r="79" spans="1:15" ht="30" customHeight="1" x14ac:dyDescent="0.2">
      <c r="A79" s="371"/>
      <c r="B79" s="359"/>
      <c r="C79" s="359"/>
      <c r="D79" s="359"/>
      <c r="E79" s="359"/>
      <c r="F79" s="370"/>
      <c r="G79" s="155">
        <f>'Resposta ao Risco'!G86</f>
        <v>0</v>
      </c>
      <c r="H79" s="155">
        <f>'Resposta ao Risco'!H86</f>
        <v>0</v>
      </c>
      <c r="I79" s="155">
        <f>'Resposta ao Risco'!I86</f>
        <v>0</v>
      </c>
      <c r="J79" s="133">
        <f>'Resposta ao Risco'!N86</f>
        <v>0</v>
      </c>
      <c r="K79" s="133">
        <f>'Resposta ao Risco'!O140</f>
        <v>0</v>
      </c>
      <c r="L79" s="148">
        <f>'Resposta ao Risco'!P140</f>
        <v>0</v>
      </c>
      <c r="M79" s="149" t="s">
        <v>186</v>
      </c>
      <c r="N79" s="150"/>
      <c r="O79" s="150"/>
    </row>
    <row r="80" spans="1:15" ht="30" customHeight="1" x14ac:dyDescent="0.2">
      <c r="A80" s="371"/>
      <c r="B80" s="359"/>
      <c r="C80" s="359"/>
      <c r="D80" s="359"/>
      <c r="E80" s="359"/>
      <c r="F80" s="370"/>
      <c r="G80" s="155">
        <f>'Resposta ao Risco'!G87</f>
        <v>0</v>
      </c>
      <c r="H80" s="155">
        <f>'Resposta ao Risco'!H87</f>
        <v>0</v>
      </c>
      <c r="I80" s="155">
        <f>'Resposta ao Risco'!I87</f>
        <v>0</v>
      </c>
      <c r="J80" s="133">
        <f>'Resposta ao Risco'!N87</f>
        <v>0</v>
      </c>
      <c r="K80" s="133">
        <f>'Resposta ao Risco'!O141</f>
        <v>0</v>
      </c>
      <c r="L80" s="148">
        <f>'Resposta ao Risco'!P141</f>
        <v>0</v>
      </c>
      <c r="M80" s="149" t="s">
        <v>186</v>
      </c>
      <c r="N80" s="150"/>
      <c r="O80" s="150"/>
    </row>
    <row r="81" spans="1:15" ht="13.5" customHeight="1" x14ac:dyDescent="0.2">
      <c r="A81" s="371"/>
      <c r="B81" s="359">
        <f>'Mapa de Riscos'!B36</f>
        <v>0</v>
      </c>
      <c r="C81" s="359">
        <f>'Mapa de Riscos'!C36</f>
        <v>0</v>
      </c>
      <c r="D81" s="359">
        <f>'Mapa de Riscos'!D36</f>
        <v>0</v>
      </c>
      <c r="E81" s="359">
        <f>'Mapa de Riscos'!E36</f>
        <v>0</v>
      </c>
      <c r="F81" s="369" t="str">
        <f>'Cálculo do Risco'!U40</f>
        <v>Risco Pequeno</v>
      </c>
      <c r="G81" s="155">
        <f>'Resposta ao Risco'!G88</f>
        <v>0</v>
      </c>
      <c r="H81" s="155">
        <f>'Resposta ao Risco'!H88</f>
        <v>0</v>
      </c>
      <c r="I81" s="155">
        <f>'Resposta ao Risco'!I88</f>
        <v>0</v>
      </c>
      <c r="J81" s="133">
        <f>'Resposta ao Risco'!N88</f>
        <v>0</v>
      </c>
      <c r="K81" s="133">
        <f>'Resposta ao Risco'!O142</f>
        <v>0</v>
      </c>
      <c r="L81" s="148">
        <f>'Resposta ao Risco'!P142</f>
        <v>0</v>
      </c>
      <c r="M81" s="149" t="s">
        <v>186</v>
      </c>
      <c r="N81" s="150"/>
      <c r="O81" s="150"/>
    </row>
    <row r="82" spans="1:15" ht="12.75" customHeight="1" x14ac:dyDescent="0.2">
      <c r="A82" s="371"/>
      <c r="B82" s="359"/>
      <c r="C82" s="359"/>
      <c r="D82" s="359"/>
      <c r="E82" s="359"/>
      <c r="F82" s="370"/>
      <c r="G82" s="155">
        <f>'Resposta ao Risco'!G89</f>
        <v>0</v>
      </c>
      <c r="H82" s="155">
        <f>'Resposta ao Risco'!H89</f>
        <v>0</v>
      </c>
      <c r="I82" s="155">
        <f>'Resposta ao Risco'!I89</f>
        <v>0</v>
      </c>
      <c r="J82" s="133">
        <f>'Resposta ao Risco'!N89</f>
        <v>0</v>
      </c>
      <c r="K82" s="133">
        <f>'Resposta ao Risco'!O143</f>
        <v>0</v>
      </c>
      <c r="L82" s="148">
        <f>'Resposta ao Risco'!P143</f>
        <v>0</v>
      </c>
      <c r="M82" s="149" t="s">
        <v>186</v>
      </c>
      <c r="N82" s="150"/>
      <c r="O82" s="150"/>
    </row>
    <row r="83" spans="1:15" ht="13.5" customHeight="1" x14ac:dyDescent="0.2">
      <c r="A83" s="371"/>
      <c r="B83" s="359"/>
      <c r="C83" s="359"/>
      <c r="D83" s="359"/>
      <c r="E83" s="359"/>
      <c r="F83" s="370"/>
      <c r="G83" s="155">
        <f>'Resposta ao Risco'!G90</f>
        <v>0</v>
      </c>
      <c r="H83" s="155">
        <f>'Resposta ao Risco'!H90</f>
        <v>0</v>
      </c>
      <c r="I83" s="155">
        <f>'Resposta ao Risco'!I90</f>
        <v>0</v>
      </c>
      <c r="J83" s="133">
        <f>'Resposta ao Risco'!N90</f>
        <v>0</v>
      </c>
      <c r="K83" s="133">
        <f>'Resposta ao Risco'!O144</f>
        <v>0</v>
      </c>
      <c r="L83" s="148">
        <f>'Resposta ao Risco'!P144</f>
        <v>0</v>
      </c>
      <c r="M83" s="149" t="s">
        <v>186</v>
      </c>
      <c r="N83" s="150"/>
      <c r="O83" s="150"/>
    </row>
    <row r="84" spans="1:15" ht="13.5" customHeight="1" x14ac:dyDescent="0.2">
      <c r="A84" s="371"/>
      <c r="B84" s="359">
        <f>'Mapa de Riscos'!B37</f>
        <v>0</v>
      </c>
      <c r="C84" s="359">
        <f>'Mapa de Riscos'!C37</f>
        <v>0</v>
      </c>
      <c r="D84" s="359">
        <f>'Mapa de Riscos'!D37</f>
        <v>0</v>
      </c>
      <c r="E84" s="359">
        <f>'Mapa de Riscos'!E37</f>
        <v>0</v>
      </c>
      <c r="F84" s="369" t="str">
        <f>'Cálculo do Risco'!U41</f>
        <v>Risco Pequeno</v>
      </c>
      <c r="G84" s="155">
        <f>'Resposta ao Risco'!G91</f>
        <v>0</v>
      </c>
      <c r="H84" s="155">
        <f>'Resposta ao Risco'!H91</f>
        <v>0</v>
      </c>
      <c r="I84" s="155">
        <f>'Resposta ao Risco'!I91</f>
        <v>0</v>
      </c>
      <c r="J84" s="133">
        <f>'Resposta ao Risco'!N91</f>
        <v>0</v>
      </c>
      <c r="K84" s="133">
        <f>'Resposta ao Risco'!O145</f>
        <v>0</v>
      </c>
      <c r="L84" s="148">
        <f>'Resposta ao Risco'!P145</f>
        <v>0</v>
      </c>
      <c r="M84" s="149" t="s">
        <v>186</v>
      </c>
      <c r="N84" s="150"/>
      <c r="O84" s="150"/>
    </row>
    <row r="85" spans="1:15" ht="12.75" customHeight="1" x14ac:dyDescent="0.2">
      <c r="A85" s="371"/>
      <c r="B85" s="359"/>
      <c r="C85" s="359"/>
      <c r="D85" s="359"/>
      <c r="E85" s="359"/>
      <c r="F85" s="370"/>
      <c r="G85" s="155">
        <f>'Resposta ao Risco'!G92</f>
        <v>0</v>
      </c>
      <c r="H85" s="155">
        <f>'Resposta ao Risco'!H92</f>
        <v>0</v>
      </c>
      <c r="I85" s="155">
        <f>'Resposta ao Risco'!I92</f>
        <v>0</v>
      </c>
      <c r="J85" s="133">
        <f>'Resposta ao Risco'!N92</f>
        <v>0</v>
      </c>
      <c r="K85" s="133">
        <f>'Resposta ao Risco'!O146</f>
        <v>0</v>
      </c>
      <c r="L85" s="148">
        <f>'Resposta ao Risco'!P146</f>
        <v>0</v>
      </c>
      <c r="M85" s="149" t="s">
        <v>186</v>
      </c>
      <c r="N85" s="150"/>
      <c r="O85" s="150"/>
    </row>
    <row r="86" spans="1:15" ht="13.5" customHeight="1" x14ac:dyDescent="0.2">
      <c r="A86" s="371"/>
      <c r="B86" s="359"/>
      <c r="C86" s="359"/>
      <c r="D86" s="359"/>
      <c r="E86" s="359"/>
      <c r="F86" s="370"/>
      <c r="G86" s="155">
        <f>'Resposta ao Risco'!G93</f>
        <v>0</v>
      </c>
      <c r="H86" s="155">
        <f>'Resposta ao Risco'!H93</f>
        <v>0</v>
      </c>
      <c r="I86" s="155">
        <f>'Resposta ao Risco'!I93</f>
        <v>0</v>
      </c>
      <c r="J86" s="133">
        <f>'Resposta ao Risco'!N93</f>
        <v>0</v>
      </c>
      <c r="K86" s="133">
        <f>'Resposta ao Risco'!O147</f>
        <v>0</v>
      </c>
      <c r="L86" s="148">
        <f>'Resposta ao Risco'!P147</f>
        <v>0</v>
      </c>
      <c r="M86" s="149" t="s">
        <v>186</v>
      </c>
      <c r="N86" s="150"/>
      <c r="O86" s="150"/>
    </row>
    <row r="87" spans="1:15" ht="13.5" customHeight="1" x14ac:dyDescent="0.2">
      <c r="A87" s="371"/>
      <c r="B87" s="359">
        <f>'Mapa de Riscos'!B38</f>
        <v>0</v>
      </c>
      <c r="C87" s="359">
        <f>'Mapa de Riscos'!C38</f>
        <v>0</v>
      </c>
      <c r="D87" s="359">
        <f>'Mapa de Riscos'!D38</f>
        <v>0</v>
      </c>
      <c r="E87" s="359">
        <f>'Mapa de Riscos'!E38</f>
        <v>0</v>
      </c>
      <c r="F87" s="369" t="str">
        <f>'Cálculo do Risco'!U42</f>
        <v>Risco Pequeno</v>
      </c>
      <c r="G87" s="155">
        <f>'Resposta ao Risco'!G94</f>
        <v>0</v>
      </c>
      <c r="H87" s="155">
        <f>'Resposta ao Risco'!H94</f>
        <v>0</v>
      </c>
      <c r="I87" s="155">
        <f>'Resposta ao Risco'!I94</f>
        <v>0</v>
      </c>
      <c r="J87" s="133">
        <f>'Resposta ao Risco'!N94</f>
        <v>0</v>
      </c>
      <c r="K87" s="133">
        <f>'Resposta ao Risco'!O148</f>
        <v>0</v>
      </c>
      <c r="L87" s="148">
        <f>'Resposta ao Risco'!P148</f>
        <v>0</v>
      </c>
      <c r="M87" s="149" t="s">
        <v>186</v>
      </c>
      <c r="N87" s="150"/>
      <c r="O87" s="150"/>
    </row>
    <row r="88" spans="1:15" ht="12.75" customHeight="1" x14ac:dyDescent="0.2">
      <c r="A88" s="371"/>
      <c r="B88" s="359"/>
      <c r="C88" s="359"/>
      <c r="D88" s="359"/>
      <c r="E88" s="359"/>
      <c r="F88" s="370"/>
      <c r="G88" s="155">
        <f>'Resposta ao Risco'!G95</f>
        <v>0</v>
      </c>
      <c r="H88" s="155">
        <f>'Resposta ao Risco'!H95</f>
        <v>0</v>
      </c>
      <c r="I88" s="155">
        <f>'Resposta ao Risco'!I95</f>
        <v>0</v>
      </c>
      <c r="J88" s="133">
        <f>'Resposta ao Risco'!N95</f>
        <v>0</v>
      </c>
      <c r="K88" s="133">
        <f>'Resposta ao Risco'!O149</f>
        <v>0</v>
      </c>
      <c r="L88" s="148">
        <f>'Resposta ao Risco'!P149</f>
        <v>0</v>
      </c>
      <c r="M88" s="149" t="s">
        <v>186</v>
      </c>
      <c r="N88" s="150"/>
      <c r="O88" s="150"/>
    </row>
    <row r="89" spans="1:15" ht="13.5" customHeight="1" x14ac:dyDescent="0.2">
      <c r="A89" s="371"/>
      <c r="B89" s="359"/>
      <c r="C89" s="359"/>
      <c r="D89" s="359"/>
      <c r="E89" s="359"/>
      <c r="F89" s="370"/>
      <c r="G89" s="155">
        <f>'Resposta ao Risco'!G96</f>
        <v>0</v>
      </c>
      <c r="H89" s="155">
        <f>'Resposta ao Risco'!H96</f>
        <v>0</v>
      </c>
      <c r="I89" s="155">
        <f>'Resposta ao Risco'!I96</f>
        <v>0</v>
      </c>
      <c r="J89" s="133">
        <f>'Resposta ao Risco'!N96</f>
        <v>0</v>
      </c>
      <c r="K89" s="133">
        <f>'Resposta ao Risco'!O150</f>
        <v>0</v>
      </c>
      <c r="L89" s="148">
        <f>'Resposta ao Risco'!P150</f>
        <v>0</v>
      </c>
      <c r="M89" s="149" t="s">
        <v>186</v>
      </c>
      <c r="N89" s="150"/>
      <c r="O89" s="150"/>
    </row>
    <row r="90" spans="1:15" ht="13.5" customHeight="1" x14ac:dyDescent="0.2">
      <c r="A90" s="371"/>
      <c r="B90" s="359">
        <f>'Mapa de Riscos'!B39</f>
        <v>0</v>
      </c>
      <c r="C90" s="359">
        <f>'Mapa de Riscos'!C39</f>
        <v>0</v>
      </c>
      <c r="D90" s="359">
        <f>'Mapa de Riscos'!D39</f>
        <v>0</v>
      </c>
      <c r="E90" s="359">
        <f>'Mapa de Riscos'!E39</f>
        <v>0</v>
      </c>
      <c r="F90" s="369" t="str">
        <f>'Cálculo do Risco'!U43</f>
        <v>Risco Pequeno</v>
      </c>
      <c r="G90" s="155">
        <f>'Resposta ao Risco'!G97</f>
        <v>0</v>
      </c>
      <c r="H90" s="155">
        <f>'Resposta ao Risco'!H97</f>
        <v>0</v>
      </c>
      <c r="I90" s="155">
        <f>'Resposta ao Risco'!I97</f>
        <v>0</v>
      </c>
      <c r="J90" s="133">
        <f>'Resposta ao Risco'!N97</f>
        <v>0</v>
      </c>
      <c r="K90" s="133">
        <f>'Resposta ao Risco'!O151</f>
        <v>0</v>
      </c>
      <c r="L90" s="148">
        <f>'Resposta ao Risco'!P151</f>
        <v>0</v>
      </c>
      <c r="M90" s="149" t="s">
        <v>186</v>
      </c>
      <c r="N90" s="150"/>
      <c r="O90" s="150"/>
    </row>
    <row r="91" spans="1:15" ht="12.75" customHeight="1" x14ac:dyDescent="0.2">
      <c r="A91" s="371"/>
      <c r="B91" s="359"/>
      <c r="C91" s="359"/>
      <c r="D91" s="359"/>
      <c r="E91" s="359"/>
      <c r="F91" s="370"/>
      <c r="G91" s="155">
        <f>'Resposta ao Risco'!G98</f>
        <v>0</v>
      </c>
      <c r="H91" s="155">
        <f>'Resposta ao Risco'!H98</f>
        <v>0</v>
      </c>
      <c r="I91" s="155">
        <f>'Resposta ao Risco'!I98</f>
        <v>0</v>
      </c>
      <c r="J91" s="133">
        <f>'Resposta ao Risco'!N98</f>
        <v>0</v>
      </c>
      <c r="K91" s="133">
        <f>'Resposta ao Risco'!O152</f>
        <v>0</v>
      </c>
      <c r="L91" s="148">
        <f>'Resposta ao Risco'!P152</f>
        <v>0</v>
      </c>
      <c r="M91" s="149" t="s">
        <v>186</v>
      </c>
      <c r="N91" s="150"/>
      <c r="O91" s="150"/>
    </row>
    <row r="92" spans="1:15" ht="13.5" customHeight="1" x14ac:dyDescent="0.2">
      <c r="A92" s="371"/>
      <c r="B92" s="359"/>
      <c r="C92" s="359"/>
      <c r="D92" s="359"/>
      <c r="E92" s="359"/>
      <c r="F92" s="370"/>
      <c r="G92" s="155">
        <f>'Resposta ao Risco'!G99</f>
        <v>0</v>
      </c>
      <c r="H92" s="155">
        <f>'Resposta ao Risco'!H99</f>
        <v>0</v>
      </c>
      <c r="I92" s="155">
        <f>'Resposta ao Risco'!I99</f>
        <v>0</v>
      </c>
      <c r="J92" s="133">
        <f>'Resposta ao Risco'!N99</f>
        <v>0</v>
      </c>
      <c r="K92" s="133">
        <f>'Resposta ao Risco'!O153</f>
        <v>0</v>
      </c>
      <c r="L92" s="148">
        <f>'Resposta ao Risco'!P153</f>
        <v>0</v>
      </c>
      <c r="M92" s="149" t="s">
        <v>186</v>
      </c>
      <c r="N92" s="150"/>
      <c r="O92" s="150"/>
    </row>
    <row r="93" spans="1:15" ht="13.5" customHeight="1" x14ac:dyDescent="0.2">
      <c r="A93" s="371"/>
      <c r="B93" s="359">
        <f>'Mapa de Riscos'!B40</f>
        <v>0</v>
      </c>
      <c r="C93" s="359">
        <f>'Mapa de Riscos'!C40</f>
        <v>0</v>
      </c>
      <c r="D93" s="359">
        <f>'Mapa de Riscos'!D40</f>
        <v>0</v>
      </c>
      <c r="E93" s="359">
        <f>'Mapa de Riscos'!E40</f>
        <v>0</v>
      </c>
      <c r="F93" s="369" t="str">
        <f>'Cálculo do Risco'!U44</f>
        <v>Risco Pequeno</v>
      </c>
      <c r="G93" s="155">
        <f>'Resposta ao Risco'!G100</f>
        <v>0</v>
      </c>
      <c r="H93" s="155">
        <f>'Resposta ao Risco'!H100</f>
        <v>0</v>
      </c>
      <c r="I93" s="155">
        <f>'Resposta ao Risco'!I100</f>
        <v>0</v>
      </c>
      <c r="J93" s="133">
        <f>'Resposta ao Risco'!N100</f>
        <v>0</v>
      </c>
      <c r="K93" s="133">
        <f>'Resposta ao Risco'!O154</f>
        <v>0</v>
      </c>
      <c r="L93" s="148">
        <f>'Resposta ao Risco'!P154</f>
        <v>0</v>
      </c>
      <c r="M93" s="149" t="s">
        <v>186</v>
      </c>
      <c r="N93" s="150"/>
      <c r="O93" s="150"/>
    </row>
    <row r="94" spans="1:15" ht="12.75" customHeight="1" x14ac:dyDescent="0.2">
      <c r="A94" s="371"/>
      <c r="B94" s="359"/>
      <c r="C94" s="359"/>
      <c r="D94" s="359"/>
      <c r="E94" s="359"/>
      <c r="F94" s="370"/>
      <c r="G94" s="155">
        <f>'Resposta ao Risco'!G101</f>
        <v>0</v>
      </c>
      <c r="H94" s="155">
        <f>'Resposta ao Risco'!H101</f>
        <v>0</v>
      </c>
      <c r="I94" s="155">
        <f>'Resposta ao Risco'!I101</f>
        <v>0</v>
      </c>
      <c r="J94" s="133">
        <f>'Resposta ao Risco'!N101</f>
        <v>0</v>
      </c>
      <c r="K94" s="133">
        <f>'Resposta ao Risco'!O155</f>
        <v>0</v>
      </c>
      <c r="L94" s="148">
        <f>'Resposta ao Risco'!P155</f>
        <v>0</v>
      </c>
      <c r="M94" s="149" t="s">
        <v>186</v>
      </c>
      <c r="N94" s="150"/>
      <c r="O94" s="150"/>
    </row>
    <row r="95" spans="1:15" ht="13.5" customHeight="1" x14ac:dyDescent="0.2">
      <c r="A95" s="371"/>
      <c r="B95" s="359"/>
      <c r="C95" s="359"/>
      <c r="D95" s="359"/>
      <c r="E95" s="359"/>
      <c r="F95" s="370"/>
      <c r="G95" s="155">
        <f>'Resposta ao Risco'!G102</f>
        <v>0</v>
      </c>
      <c r="H95" s="155">
        <f>'Resposta ao Risco'!H102</f>
        <v>0</v>
      </c>
      <c r="I95" s="155">
        <f>'Resposta ao Risco'!I102</f>
        <v>0</v>
      </c>
      <c r="J95" s="133">
        <f>'Resposta ao Risco'!N102</f>
        <v>0</v>
      </c>
      <c r="K95" s="133">
        <f>'Resposta ao Risco'!O156</f>
        <v>0</v>
      </c>
      <c r="L95" s="148">
        <f>'Resposta ao Risco'!P156</f>
        <v>0</v>
      </c>
      <c r="M95" s="149" t="s">
        <v>186</v>
      </c>
      <c r="N95" s="150"/>
      <c r="O95" s="150"/>
    </row>
    <row r="96" spans="1:15" ht="13.5" customHeight="1" x14ac:dyDescent="0.2">
      <c r="A96" s="371"/>
      <c r="B96" s="359">
        <f>'Mapa de Riscos'!B41</f>
        <v>0</v>
      </c>
      <c r="C96" s="359">
        <f>'Mapa de Riscos'!C41</f>
        <v>0</v>
      </c>
      <c r="D96" s="359">
        <f>'Mapa de Riscos'!D41</f>
        <v>0</v>
      </c>
      <c r="E96" s="359">
        <f>'Mapa de Riscos'!E41</f>
        <v>0</v>
      </c>
      <c r="F96" s="369" t="str">
        <f>'Cálculo do Risco'!U45</f>
        <v>Risco Pequeno</v>
      </c>
      <c r="G96" s="155">
        <f>'Resposta ao Risco'!G103</f>
        <v>0</v>
      </c>
      <c r="H96" s="155">
        <f>'Resposta ao Risco'!H103</f>
        <v>0</v>
      </c>
      <c r="I96" s="155">
        <f>'Resposta ao Risco'!I103</f>
        <v>0</v>
      </c>
      <c r="J96" s="133">
        <f>'Resposta ao Risco'!N103</f>
        <v>0</v>
      </c>
      <c r="K96" s="133">
        <f>'Resposta ao Risco'!O157</f>
        <v>0</v>
      </c>
      <c r="L96" s="148">
        <f>'Resposta ao Risco'!P157</f>
        <v>0</v>
      </c>
      <c r="M96" s="149" t="s">
        <v>186</v>
      </c>
      <c r="N96" s="150"/>
      <c r="O96" s="150"/>
    </row>
    <row r="97" spans="1:15" ht="12.75" customHeight="1" x14ac:dyDescent="0.2">
      <c r="A97" s="371"/>
      <c r="B97" s="359"/>
      <c r="C97" s="359"/>
      <c r="D97" s="359"/>
      <c r="E97" s="359"/>
      <c r="F97" s="370"/>
      <c r="G97" s="155">
        <f>'Resposta ao Risco'!G104</f>
        <v>0</v>
      </c>
      <c r="H97" s="155">
        <f>'Resposta ao Risco'!H104</f>
        <v>0</v>
      </c>
      <c r="I97" s="155">
        <f>'Resposta ao Risco'!I104</f>
        <v>0</v>
      </c>
      <c r="J97" s="133">
        <f>'Resposta ao Risco'!N104</f>
        <v>0</v>
      </c>
      <c r="K97" s="133">
        <f>'Resposta ao Risco'!O158</f>
        <v>0</v>
      </c>
      <c r="L97" s="148">
        <f>'Resposta ao Risco'!P158</f>
        <v>0</v>
      </c>
      <c r="M97" s="149" t="s">
        <v>186</v>
      </c>
      <c r="N97" s="150"/>
      <c r="O97" s="150"/>
    </row>
    <row r="98" spans="1:15" ht="13.5" customHeight="1" x14ac:dyDescent="0.2">
      <c r="A98" s="371"/>
      <c r="B98" s="359"/>
      <c r="C98" s="359"/>
      <c r="D98" s="359"/>
      <c r="E98" s="359"/>
      <c r="F98" s="370"/>
      <c r="G98" s="155">
        <f>'Resposta ao Risco'!G105</f>
        <v>0</v>
      </c>
      <c r="H98" s="155">
        <f>'Resposta ao Risco'!H105</f>
        <v>0</v>
      </c>
      <c r="I98" s="155">
        <f>'Resposta ao Risco'!I105</f>
        <v>0</v>
      </c>
      <c r="J98" s="133">
        <f>'Resposta ao Risco'!N105</f>
        <v>0</v>
      </c>
      <c r="K98" s="133">
        <f>'Resposta ao Risco'!O159</f>
        <v>0</v>
      </c>
      <c r="L98" s="148">
        <f>'Resposta ao Risco'!P159</f>
        <v>0</v>
      </c>
      <c r="M98" s="149" t="s">
        <v>186</v>
      </c>
      <c r="N98" s="150"/>
      <c r="O98" s="150"/>
    </row>
    <row r="99" spans="1:15" ht="13.5" customHeight="1" x14ac:dyDescent="0.2">
      <c r="A99" s="371"/>
      <c r="B99" s="359">
        <f>'Mapa de Riscos'!B42</f>
        <v>0</v>
      </c>
      <c r="C99" s="359">
        <f>'Mapa de Riscos'!C42</f>
        <v>0</v>
      </c>
      <c r="D99" s="359">
        <f>'Mapa de Riscos'!D42</f>
        <v>0</v>
      </c>
      <c r="E99" s="359">
        <f>'Mapa de Riscos'!E42</f>
        <v>0</v>
      </c>
      <c r="F99" s="369" t="str">
        <f>'Cálculo do Risco'!U46</f>
        <v>Risco Pequeno</v>
      </c>
      <c r="G99" s="155">
        <f>'Resposta ao Risco'!G106</f>
        <v>0</v>
      </c>
      <c r="H99" s="155">
        <f>'Resposta ao Risco'!H106</f>
        <v>0</v>
      </c>
      <c r="I99" s="155">
        <f>'Resposta ao Risco'!I106</f>
        <v>0</v>
      </c>
      <c r="J99" s="133">
        <f>'Resposta ao Risco'!N106</f>
        <v>0</v>
      </c>
      <c r="K99" s="133">
        <f>'Resposta ao Risco'!O160</f>
        <v>0</v>
      </c>
      <c r="L99" s="148">
        <f>'Resposta ao Risco'!P160</f>
        <v>0</v>
      </c>
      <c r="M99" s="149" t="s">
        <v>186</v>
      </c>
      <c r="N99" s="150"/>
      <c r="O99" s="150"/>
    </row>
    <row r="100" spans="1:15" ht="12.75" customHeight="1" x14ac:dyDescent="0.2">
      <c r="A100" s="371"/>
      <c r="B100" s="359"/>
      <c r="C100" s="359"/>
      <c r="D100" s="359"/>
      <c r="E100" s="359"/>
      <c r="F100" s="370"/>
      <c r="G100" s="155">
        <f>'Resposta ao Risco'!G107</f>
        <v>0</v>
      </c>
      <c r="H100" s="155">
        <f>'Resposta ao Risco'!H107</f>
        <v>0</v>
      </c>
      <c r="I100" s="155">
        <f>'Resposta ao Risco'!I107</f>
        <v>0</v>
      </c>
      <c r="J100" s="133">
        <f>'Resposta ao Risco'!N107</f>
        <v>0</v>
      </c>
      <c r="K100" s="133">
        <f>'Resposta ao Risco'!O161</f>
        <v>0</v>
      </c>
      <c r="L100" s="148">
        <f>'Resposta ao Risco'!P161</f>
        <v>0</v>
      </c>
      <c r="M100" s="149" t="s">
        <v>186</v>
      </c>
      <c r="N100" s="150"/>
      <c r="O100" s="150"/>
    </row>
    <row r="101" spans="1:15" ht="13.5" customHeight="1" x14ac:dyDescent="0.2">
      <c r="A101" s="371"/>
      <c r="B101" s="359"/>
      <c r="C101" s="359"/>
      <c r="D101" s="359"/>
      <c r="E101" s="359"/>
      <c r="F101" s="370"/>
      <c r="G101" s="155">
        <f>'Resposta ao Risco'!G108</f>
        <v>0</v>
      </c>
      <c r="H101" s="155">
        <f>'Resposta ao Risco'!H108</f>
        <v>0</v>
      </c>
      <c r="I101" s="155">
        <f>'Resposta ao Risco'!I108</f>
        <v>0</v>
      </c>
      <c r="J101" s="133">
        <f>'Resposta ao Risco'!N108</f>
        <v>0</v>
      </c>
      <c r="K101" s="133">
        <f>'Resposta ao Risco'!O162</f>
        <v>0</v>
      </c>
      <c r="L101" s="148">
        <f>'Resposta ao Risco'!P162</f>
        <v>0</v>
      </c>
      <c r="M101" s="149" t="s">
        <v>186</v>
      </c>
      <c r="N101" s="150"/>
      <c r="O101" s="150"/>
    </row>
  </sheetData>
  <mergeCells count="172">
    <mergeCell ref="F99:F101"/>
    <mergeCell ref="F90:F92"/>
    <mergeCell ref="A93:A101"/>
    <mergeCell ref="B93:B95"/>
    <mergeCell ref="C93:C95"/>
    <mergeCell ref="D93:D95"/>
    <mergeCell ref="E93:E95"/>
    <mergeCell ref="F93:F95"/>
    <mergeCell ref="B96:B98"/>
    <mergeCell ref="C96:C98"/>
    <mergeCell ref="D96:D98"/>
    <mergeCell ref="E96:E98"/>
    <mergeCell ref="F96:F98"/>
    <mergeCell ref="B99:B101"/>
    <mergeCell ref="C99:C101"/>
    <mergeCell ref="D99:D101"/>
    <mergeCell ref="E99:E101"/>
    <mergeCell ref="A84:A92"/>
    <mergeCell ref="B84:B86"/>
    <mergeCell ref="C84:C86"/>
    <mergeCell ref="D84:D86"/>
    <mergeCell ref="E84:E86"/>
    <mergeCell ref="F84:F86"/>
    <mergeCell ref="B87:B89"/>
    <mergeCell ref="C87:C89"/>
    <mergeCell ref="D87:D89"/>
    <mergeCell ref="E87:E89"/>
    <mergeCell ref="F87:F89"/>
    <mergeCell ref="B90:B92"/>
    <mergeCell ref="C90:C92"/>
    <mergeCell ref="D90:D92"/>
    <mergeCell ref="E90:E92"/>
    <mergeCell ref="A75:A83"/>
    <mergeCell ref="B75:B77"/>
    <mergeCell ref="C75:C77"/>
    <mergeCell ref="D75:D77"/>
    <mergeCell ref="E75:E77"/>
    <mergeCell ref="F75:F77"/>
    <mergeCell ref="B78:B80"/>
    <mergeCell ref="C78:C80"/>
    <mergeCell ref="D78:D80"/>
    <mergeCell ref="E78:E80"/>
    <mergeCell ref="F78:F80"/>
    <mergeCell ref="B81:B83"/>
    <mergeCell ref="C81:C83"/>
    <mergeCell ref="D81:D83"/>
    <mergeCell ref="E81:E83"/>
    <mergeCell ref="F81:F83"/>
    <mergeCell ref="A66:A74"/>
    <mergeCell ref="B66:B68"/>
    <mergeCell ref="C66:C68"/>
    <mergeCell ref="D66:D68"/>
    <mergeCell ref="E66:E68"/>
    <mergeCell ref="F66:F68"/>
    <mergeCell ref="B69:B71"/>
    <mergeCell ref="C69:C71"/>
    <mergeCell ref="D69:D71"/>
    <mergeCell ref="E69:E71"/>
    <mergeCell ref="F69:F71"/>
    <mergeCell ref="B72:B74"/>
    <mergeCell ref="C72:C74"/>
    <mergeCell ref="D72:D74"/>
    <mergeCell ref="E72:E74"/>
    <mergeCell ref="F72:F74"/>
    <mergeCell ref="A57:A65"/>
    <mergeCell ref="B57:B59"/>
    <mergeCell ref="C57:C59"/>
    <mergeCell ref="D57:D59"/>
    <mergeCell ref="E57:E59"/>
    <mergeCell ref="F57:F59"/>
    <mergeCell ref="B60:B62"/>
    <mergeCell ref="C60:C62"/>
    <mergeCell ref="D60:D62"/>
    <mergeCell ref="E60:E62"/>
    <mergeCell ref="F60:F62"/>
    <mergeCell ref="B63:B65"/>
    <mergeCell ref="C63:C65"/>
    <mergeCell ref="D63:D65"/>
    <mergeCell ref="E63:E65"/>
    <mergeCell ref="F63:F65"/>
    <mergeCell ref="A48:A56"/>
    <mergeCell ref="B48:B50"/>
    <mergeCell ref="C48:C50"/>
    <mergeCell ref="D48:D50"/>
    <mergeCell ref="E48:E50"/>
    <mergeCell ref="F48:F50"/>
    <mergeCell ref="B51:B53"/>
    <mergeCell ref="C51:C53"/>
    <mergeCell ref="D51:D53"/>
    <mergeCell ref="E51:E53"/>
    <mergeCell ref="F51:F53"/>
    <mergeCell ref="B54:B56"/>
    <mergeCell ref="C54:C56"/>
    <mergeCell ref="D54:D56"/>
    <mergeCell ref="E54:E56"/>
    <mergeCell ref="F54:F56"/>
    <mergeCell ref="A39:A47"/>
    <mergeCell ref="B39:B41"/>
    <mergeCell ref="C39:C41"/>
    <mergeCell ref="D39:D41"/>
    <mergeCell ref="E39:E41"/>
    <mergeCell ref="F39:F41"/>
    <mergeCell ref="B42:B44"/>
    <mergeCell ref="C42:C44"/>
    <mergeCell ref="D42:D44"/>
    <mergeCell ref="E42:E44"/>
    <mergeCell ref="F42:F44"/>
    <mergeCell ref="B45:B47"/>
    <mergeCell ref="C45:C47"/>
    <mergeCell ref="D45:D47"/>
    <mergeCell ref="E45:E47"/>
    <mergeCell ref="F45:F47"/>
    <mergeCell ref="E12:E14"/>
    <mergeCell ref="F12:F14"/>
    <mergeCell ref="F15:F17"/>
    <mergeCell ref="E15:E17"/>
    <mergeCell ref="F27:F29"/>
    <mergeCell ref="A30:A38"/>
    <mergeCell ref="B30:B32"/>
    <mergeCell ref="C30:C32"/>
    <mergeCell ref="D30:D32"/>
    <mergeCell ref="E30:E32"/>
    <mergeCell ref="F30:F32"/>
    <mergeCell ref="B33:B35"/>
    <mergeCell ref="C33:C35"/>
    <mergeCell ref="D33:D35"/>
    <mergeCell ref="E33:E35"/>
    <mergeCell ref="F33:F35"/>
    <mergeCell ref="B36:B38"/>
    <mergeCell ref="C36:C38"/>
    <mergeCell ref="D36:D38"/>
    <mergeCell ref="E36:E38"/>
    <mergeCell ref="F36:F38"/>
    <mergeCell ref="A21:A29"/>
    <mergeCell ref="B21:B23"/>
    <mergeCell ref="C21:C23"/>
    <mergeCell ref="D21:D23"/>
    <mergeCell ref="E21:E23"/>
    <mergeCell ref="F21:F23"/>
    <mergeCell ref="B24:B26"/>
    <mergeCell ref="C24:C26"/>
    <mergeCell ref="D24:D26"/>
    <mergeCell ref="E24:E26"/>
    <mergeCell ref="F24:F26"/>
    <mergeCell ref="B27:B29"/>
    <mergeCell ref="C27:C29"/>
    <mergeCell ref="D27:D29"/>
    <mergeCell ref="E27:E29"/>
    <mergeCell ref="D15:D17"/>
    <mergeCell ref="C15:C17"/>
    <mergeCell ref="B15:B17"/>
    <mergeCell ref="B18:B20"/>
    <mergeCell ref="C18:C20"/>
    <mergeCell ref="D18:D20"/>
    <mergeCell ref="E18:E20"/>
    <mergeCell ref="L10:O10"/>
    <mergeCell ref="M1:N1"/>
    <mergeCell ref="A2:C2"/>
    <mergeCell ref="F2:L2"/>
    <mergeCell ref="A3:B3"/>
    <mergeCell ref="A4:B4"/>
    <mergeCell ref="A5:B5"/>
    <mergeCell ref="A6:B6"/>
    <mergeCell ref="A7:B7"/>
    <mergeCell ref="A8:B8"/>
    <mergeCell ref="B10:F10"/>
    <mergeCell ref="G10:K10"/>
    <mergeCell ref="F18:F20"/>
    <mergeCell ref="A12:A20"/>
    <mergeCell ref="B12:B14"/>
    <mergeCell ref="C12:C14"/>
    <mergeCell ref="D12:D14"/>
  </mergeCells>
  <dataValidations count="1">
    <dataValidation type="list" allowBlank="1" showInputMessage="1" showErrorMessage="1" sqref="M12:M101">
      <formula1>$Q$3:$Q$4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B7:C45"/>
  <sheetViews>
    <sheetView topLeftCell="A16" workbookViewId="0">
      <selection activeCell="B38" sqref="B38"/>
    </sheetView>
  </sheetViews>
  <sheetFormatPr defaultRowHeight="12.75" x14ac:dyDescent="0.2"/>
  <cols>
    <col min="2" max="2" width="27.5703125" customWidth="1"/>
  </cols>
  <sheetData>
    <row r="7" spans="2:3" x14ac:dyDescent="0.2">
      <c r="B7" s="373" t="s">
        <v>45</v>
      </c>
      <c r="C7" s="373"/>
    </row>
    <row r="8" spans="2:3" x14ac:dyDescent="0.2">
      <c r="B8" s="375" t="s">
        <v>47</v>
      </c>
      <c r="C8" s="375"/>
    </row>
    <row r="9" spans="2:3" x14ac:dyDescent="0.2">
      <c r="B9" s="375" t="s">
        <v>46</v>
      </c>
      <c r="C9" s="375"/>
    </row>
    <row r="11" spans="2:3" x14ac:dyDescent="0.2">
      <c r="B11" s="373" t="s">
        <v>48</v>
      </c>
      <c r="C11" s="373"/>
    </row>
    <row r="12" spans="2:3" x14ac:dyDescent="0.2">
      <c r="B12" s="375" t="s">
        <v>49</v>
      </c>
      <c r="C12" s="375"/>
    </row>
    <row r="13" spans="2:3" x14ac:dyDescent="0.2">
      <c r="B13" s="375" t="s">
        <v>50</v>
      </c>
      <c r="C13" s="375"/>
    </row>
    <row r="15" spans="2:3" x14ac:dyDescent="0.2">
      <c r="B15" s="373" t="s">
        <v>51</v>
      </c>
      <c r="C15" s="373"/>
    </row>
    <row r="16" spans="2:3" x14ac:dyDescent="0.2">
      <c r="B16" s="375" t="s">
        <v>52</v>
      </c>
      <c r="C16" s="375"/>
    </row>
    <row r="17" spans="2:3" ht="12.75" customHeight="1" x14ac:dyDescent="0.2">
      <c r="B17" s="374" t="s">
        <v>53</v>
      </c>
      <c r="C17" s="374"/>
    </row>
    <row r="18" spans="2:3" x14ac:dyDescent="0.2">
      <c r="B18" s="374"/>
      <c r="C18" s="374"/>
    </row>
    <row r="19" spans="2:3" x14ac:dyDescent="0.2">
      <c r="B19" s="374"/>
      <c r="C19" s="374"/>
    </row>
    <row r="20" spans="2:3" x14ac:dyDescent="0.2">
      <c r="B20" s="374"/>
      <c r="C20" s="374"/>
    </row>
    <row r="21" spans="2:3" x14ac:dyDescent="0.2">
      <c r="B21" t="s">
        <v>54</v>
      </c>
    </row>
    <row r="22" spans="2:3" x14ac:dyDescent="0.2">
      <c r="B22" s="372" t="s">
        <v>55</v>
      </c>
      <c r="C22" s="372"/>
    </row>
    <row r="23" spans="2:3" x14ac:dyDescent="0.2">
      <c r="B23" s="372"/>
      <c r="C23" s="372"/>
    </row>
    <row r="25" spans="2:3" x14ac:dyDescent="0.2">
      <c r="B25" t="s">
        <v>58</v>
      </c>
    </row>
    <row r="26" spans="2:3" x14ac:dyDescent="0.2">
      <c r="B26" s="372" t="s">
        <v>59</v>
      </c>
      <c r="C26" s="372"/>
    </row>
    <row r="27" spans="2:3" x14ac:dyDescent="0.2">
      <c r="B27" s="372"/>
      <c r="C27" s="372"/>
    </row>
    <row r="29" spans="2:3" x14ac:dyDescent="0.2">
      <c r="B29" s="47" t="s">
        <v>71</v>
      </c>
    </row>
    <row r="30" spans="2:3" x14ac:dyDescent="0.2">
      <c r="B30" t="s">
        <v>72</v>
      </c>
    </row>
    <row r="31" spans="2:3" ht="12.75" customHeight="1" x14ac:dyDescent="0.2">
      <c r="B31" s="374" t="s">
        <v>73</v>
      </c>
      <c r="C31" s="374"/>
    </row>
    <row r="32" spans="2:3" x14ac:dyDescent="0.2">
      <c r="B32" s="374"/>
      <c r="C32" s="374"/>
    </row>
    <row r="33" spans="2:3" x14ac:dyDescent="0.2">
      <c r="B33" s="374"/>
      <c r="C33" s="374"/>
    </row>
    <row r="34" spans="2:3" x14ac:dyDescent="0.2">
      <c r="B34" s="374"/>
      <c r="C34" s="374"/>
    </row>
    <row r="35" spans="2:3" x14ac:dyDescent="0.2">
      <c r="B35" s="374"/>
      <c r="C35" s="374"/>
    </row>
    <row r="36" spans="2:3" x14ac:dyDescent="0.2">
      <c r="B36" s="374"/>
      <c r="C36" s="374"/>
    </row>
    <row r="37" spans="2:3" x14ac:dyDescent="0.2">
      <c r="B37" s="374"/>
      <c r="C37" s="374"/>
    </row>
    <row r="39" spans="2:3" x14ac:dyDescent="0.2">
      <c r="B39" t="s">
        <v>75</v>
      </c>
    </row>
    <row r="40" spans="2:3" x14ac:dyDescent="0.2">
      <c r="B40" s="372" t="s">
        <v>74</v>
      </c>
      <c r="C40" s="372"/>
    </row>
    <row r="41" spans="2:3" x14ac:dyDescent="0.2">
      <c r="B41" s="372"/>
      <c r="C41" s="372"/>
    </row>
    <row r="43" spans="2:3" x14ac:dyDescent="0.2">
      <c r="B43" t="s">
        <v>76</v>
      </c>
    </row>
    <row r="44" spans="2:3" x14ac:dyDescent="0.2">
      <c r="B44" s="372" t="s">
        <v>77</v>
      </c>
      <c r="C44" s="372"/>
    </row>
    <row r="45" spans="2:3" x14ac:dyDescent="0.2">
      <c r="B45" s="372"/>
      <c r="C45" s="372"/>
    </row>
  </sheetData>
  <sheetProtection algorithmName="SHA-512" hashValue="seXX51EIZiz1+ekDjsEgXkW857NBG/mf8boCiIFIZy3ihKG4EhQjN/vT57RZxRY6rCo7DHIoZ93V5Xsp6CWx+A==" saltValue="ErNkVgOsGpYKapH5++HYow==" spinCount="100000" sheet="1" objects="1" scenarios="1"/>
  <mergeCells count="14">
    <mergeCell ref="B44:C45"/>
    <mergeCell ref="B40:C41"/>
    <mergeCell ref="B7:C7"/>
    <mergeCell ref="B17:C20"/>
    <mergeCell ref="B15:C15"/>
    <mergeCell ref="B16:C16"/>
    <mergeCell ref="B11:C11"/>
    <mergeCell ref="B12:C12"/>
    <mergeCell ref="B13:C13"/>
    <mergeCell ref="B31:C37"/>
    <mergeCell ref="B26:C27"/>
    <mergeCell ref="B22:C23"/>
    <mergeCell ref="B9:C9"/>
    <mergeCell ref="B8:C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B3"/>
  <sheetViews>
    <sheetView topLeftCell="A13" workbookViewId="0">
      <selection activeCell="E19" sqref="E19"/>
    </sheetView>
  </sheetViews>
  <sheetFormatPr defaultRowHeight="12.75" x14ac:dyDescent="0.2"/>
  <sheetData>
    <row r="3" spans="2:2" ht="18.75" x14ac:dyDescent="0.3">
      <c r="B3" s="1" t="s">
        <v>0</v>
      </c>
    </row>
  </sheetData>
  <customSheetViews>
    <customSheetView guid="{1B4AE936-FA30-4AED-ABA3-0D66802EE8C5}" state="hidden">
      <selection activeCell="B37" sqref="B37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2DBB1777-3400-47E9-BA4F-DF33B1E9CB70}" state="hidden">
      <selection activeCell="B37" sqref="B37"/>
      <pageMargins left="0.511811024" right="0.511811024" top="0.78740157499999996" bottom="0.78740157499999996" header="0.31496062000000002" footer="0.31496062000000002"/>
      <pageSetup paperSize="9" orientation="portrait" r:id="rId2"/>
    </customSheetView>
  </customSheetViews>
  <pageMargins left="0.511811024" right="0.511811024" top="0.78740157499999996" bottom="0.78740157499999996" header="0.31496062000000002" footer="0.31496062000000002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2</vt:i4>
      </vt:variant>
    </vt:vector>
  </HeadingPairs>
  <TitlesOfParts>
    <vt:vector size="11" baseType="lpstr">
      <vt:lpstr>Facilitadores</vt:lpstr>
      <vt:lpstr>Instruções</vt:lpstr>
      <vt:lpstr>Mapa de Riscos</vt:lpstr>
      <vt:lpstr>Cálculo do Risco</vt:lpstr>
      <vt:lpstr>Resposta ao Risco</vt:lpstr>
      <vt:lpstr>Acompanhamento</vt:lpstr>
      <vt:lpstr>Plan1</vt:lpstr>
      <vt:lpstr>Sobre</vt:lpstr>
      <vt:lpstr>MapXConst.Controles</vt:lpstr>
      <vt:lpstr>Status</vt:lpstr>
      <vt:lpstr>tipo_de_Risco___Lista_Suspensa</vt:lpstr>
    </vt:vector>
  </TitlesOfParts>
  <Company>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Gestão de Riscos</dc:title>
  <dc:subject>Gestão de Riscos</dc:subject>
  <dc:creator>Vera Lucia de Melo</dc:creator>
  <dc:description>Versão: 1.1</dc:description>
  <cp:lastModifiedBy>Noely Cristina Ferreira da Silva</cp:lastModifiedBy>
  <cp:lastPrinted>2018-02-20T17:14:55Z</cp:lastPrinted>
  <dcterms:created xsi:type="dcterms:W3CDTF">2014-08-07T19:36:02Z</dcterms:created>
  <dcterms:modified xsi:type="dcterms:W3CDTF">2019-09-13T17:29:09Z</dcterms:modified>
</cp:coreProperties>
</file>